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3040" windowHeight="9585" tabRatio="885" firstSheet="1" activeTab="4"/>
  </bookViews>
  <sheets>
    <sheet name="封面" sheetId="4" r:id="rId1"/>
    <sheet name="01财政拨款收支总表" sheetId="6" r:id="rId2"/>
    <sheet name="02一般公共预算支出表" sheetId="7" r:id="rId3"/>
    <sheet name="03一般公共预算基本支出表" sheetId="16" r:id="rId4"/>
    <sheet name="04一般公共预算“三公”" sheetId="9" r:id="rId5"/>
    <sheet name="05政府性基金支出表" sheetId="10" r:id="rId6"/>
    <sheet name="06部门收支总表" sheetId="11" r:id="rId7"/>
    <sheet name="07部门收入总表" sheetId="12" r:id="rId8"/>
    <sheet name="08部门支出总表" sheetId="17" r:id="rId9"/>
    <sheet name="09政府采购表" sheetId="22" r:id="rId10"/>
    <sheet name="10政府预算经济分类支出预算表" sheetId="25" r:id="rId11"/>
    <sheet name="11项目支出明细表" sheetId="26" r:id="rId12"/>
    <sheet name="Sheet1" sheetId="27" r:id="rId13"/>
  </sheets>
  <externalReferences>
    <externalReference r:id="rId14"/>
    <externalReference r:id="rId15"/>
  </externalReferences>
  <definedNames>
    <definedName name="_xlnm.Print_Area" localSheetId="1">'01财政拨款收支总表'!$A$1:$M$12</definedName>
    <definedName name="_xlnm.Print_Area" localSheetId="2">'02一般公共预算支出表'!$A$1:$E$39</definedName>
    <definedName name="_xlnm.Print_Area" localSheetId="3">'03一般公共预算基本支出表'!$A$1:$E$23</definedName>
    <definedName name="_xlnm.Print_Area" localSheetId="4">'04一般公共预算“三公”'!$A$1:$F$15</definedName>
    <definedName name="_xlnm.Print_Area" localSheetId="5">'05政府性基金支出表'!$A$1:$J$11</definedName>
    <definedName name="_xlnm.Print_Area" localSheetId="7">'07部门收入总表'!$A$1:$K$40</definedName>
    <definedName name="_xlnm.Print_Area" localSheetId="8">'08部门支出总表'!$B$1:$E$32</definedName>
    <definedName name="_xlnm.Print_Area" localSheetId="9">'09政府采购表'!$A$1:$M$12</definedName>
    <definedName name="_xlnm.Print_Area" localSheetId="10">'10政府预算经济分类支出预算表'!$B$1:$F$48</definedName>
    <definedName name="_xlnm.Print_Area" localSheetId="11">'11项目支出明细表'!$A$1:$J$39</definedName>
    <definedName name="_xlnm.Print_Area" localSheetId="0">封面!$A$1:$P$16</definedName>
    <definedName name="_xlnm.Print_Area">#REF!</definedName>
    <definedName name="_xlnm.Print_Titles">#REF!</definedName>
    <definedName name="Z_F3E756D0_37BF_413B_B4A8_93A201DE2E9C_.wvu.Cols" localSheetId="5" hidden="1">'[1]04纳入预算管理的行政事业性收费等非税收入支出'!$J$1:$N$65536</definedName>
    <definedName name="Z_F3E756D0_37BF_413B_B4A8_93A201DE2E9C_.wvu.PrintTitles" localSheetId="1" hidden="1">'01财政拨款收支总表'!$2:$6</definedName>
    <definedName name="Z_F3E756D0_37BF_413B_B4A8_93A201DE2E9C_.wvu.PrintTitles" localSheetId="4" hidden="1">#REF!</definedName>
    <definedName name="Z_F3E756D0_37BF_413B_B4A8_93A201DE2E9C_.wvu.PrintTitles" localSheetId="5" hidden="1">'[1]04纳入预算管理的行政事业性收费等非税收入支出'!$A$2:$IV$6</definedName>
    <definedName name="Z_F3E756D0_37BF_413B_B4A8_93A201DE2E9C_.wvu.PrintTitles" localSheetId="7" hidden="1">'[2]03财政拨款支出'!$A$2:$IV$6</definedName>
    <definedName name="Z_F3E756D0_37BF_413B_B4A8_93A201DE2E9C_.wvu.PrintTitles" localSheetId="11" hidden="1">#REF!</definedName>
    <definedName name="Z_F3E756D0_37BF_413B_B4A8_93A201DE2E9C_.wvu.PrintTitles" hidden="1">#REF!</definedName>
  </definedNames>
  <calcPr calcId="125725"/>
</workbook>
</file>

<file path=xl/calcChain.xml><?xml version="1.0" encoding="utf-8"?>
<calcChain xmlns="http://schemas.openxmlformats.org/spreadsheetml/2006/main">
  <c r="I8" i="6"/>
  <c r="B8"/>
  <c r="D7" i="26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6"/>
  <c r="E6"/>
  <c r="E23"/>
  <c r="E17"/>
  <c r="F18" i="25"/>
  <c r="E7" i="26"/>
  <c r="F34" i="25"/>
  <c r="E18"/>
  <c r="F28"/>
  <c r="E7"/>
  <c r="E6" s="1"/>
  <c r="C21" i="17"/>
  <c r="C22"/>
  <c r="C23"/>
  <c r="C24"/>
  <c r="C25"/>
  <c r="C26"/>
  <c r="C27"/>
  <c r="C28"/>
  <c r="C29"/>
  <c r="C30"/>
  <c r="C31"/>
  <c r="C32"/>
  <c r="C33"/>
  <c r="C34"/>
  <c r="C35"/>
  <c r="C36"/>
  <c r="C37"/>
  <c r="C6"/>
  <c r="C7"/>
  <c r="C8"/>
  <c r="C9"/>
  <c r="C10"/>
  <c r="C11"/>
  <c r="C12"/>
  <c r="C13"/>
  <c r="C14"/>
  <c r="C15"/>
  <c r="C16"/>
  <c r="C17"/>
  <c r="C18"/>
  <c r="C19"/>
  <c r="C20"/>
  <c r="C5"/>
  <c r="E5"/>
  <c r="D5"/>
  <c r="D6"/>
  <c r="E35"/>
  <c r="E33"/>
  <c r="D35"/>
  <c r="D33"/>
  <c r="E28"/>
  <c r="D28"/>
  <c r="E24"/>
  <c r="D24"/>
  <c r="E19"/>
  <c r="D19"/>
  <c r="E15"/>
  <c r="D15"/>
  <c r="E13"/>
  <c r="D13"/>
  <c r="E6"/>
  <c r="E8" i="12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7"/>
  <c r="F7"/>
  <c r="F8"/>
  <c r="F37"/>
  <c r="F35"/>
  <c r="F30"/>
  <c r="F26"/>
  <c r="F21"/>
  <c r="F17"/>
  <c r="D35" i="11"/>
  <c r="C29" i="7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30"/>
  <c r="C31"/>
  <c r="C32"/>
  <c r="C33"/>
  <c r="C34"/>
  <c r="C35"/>
  <c r="C36"/>
  <c r="C37"/>
  <c r="C38"/>
  <c r="D6"/>
  <c r="E20"/>
  <c r="E6" s="1"/>
  <c r="C6" s="1"/>
  <c r="D7"/>
  <c r="E36"/>
  <c r="D36"/>
  <c r="D34"/>
  <c r="E29"/>
  <c r="D29"/>
  <c r="E25"/>
  <c r="D25"/>
  <c r="D20"/>
  <c r="E16"/>
  <c r="D16"/>
  <c r="E14"/>
  <c r="D14"/>
  <c r="E7"/>
  <c r="C8" i="16"/>
  <c r="C9"/>
  <c r="C10"/>
  <c r="C11"/>
  <c r="C12"/>
  <c r="C13"/>
  <c r="C14"/>
  <c r="C15"/>
  <c r="C16"/>
  <c r="C17"/>
  <c r="C18"/>
  <c r="E18"/>
  <c r="D7"/>
  <c r="F6" i="25" l="1"/>
  <c r="D6" s="1"/>
</calcChain>
</file>

<file path=xl/sharedStrings.xml><?xml version="1.0" encoding="utf-8"?>
<sst xmlns="http://schemas.openxmlformats.org/spreadsheetml/2006/main" count="447" uniqueCount="219">
  <si>
    <t>附件2：</t>
  </si>
  <si>
    <t xml:space="preserve"> </t>
  </si>
  <si>
    <t>预算批复表1</t>
  </si>
  <si>
    <t>财政拨款收支预算总表</t>
  </si>
  <si>
    <t>单位：万元</t>
  </si>
  <si>
    <t>单位名称</t>
  </si>
  <si>
    <t>收入预算</t>
  </si>
  <si>
    <t>支出预算</t>
  </si>
  <si>
    <t>合计</t>
  </si>
  <si>
    <t>财政拨款收入</t>
  </si>
  <si>
    <t>纳入预算管理的行政事业性收费等非税收入</t>
  </si>
  <si>
    <t>纳入预算管理的政府性基金收入</t>
  </si>
  <si>
    <t>纳入专户管理的行政事业性收费收入</t>
  </si>
  <si>
    <t>转移性收入</t>
  </si>
  <si>
    <t>其他收入</t>
  </si>
  <si>
    <t>工资福利支出</t>
  </si>
  <si>
    <t>商品和服务支出</t>
  </si>
  <si>
    <t>对个人和家庭的补助</t>
  </si>
  <si>
    <t>项目支出</t>
  </si>
  <si>
    <t>**</t>
  </si>
  <si>
    <t>预算批复表2</t>
  </si>
  <si>
    <t>一般公共预算支出表</t>
  </si>
  <si>
    <t>功能分类科目</t>
  </si>
  <si>
    <t>预算数</t>
  </si>
  <si>
    <t>科目编码</t>
  </si>
  <si>
    <t>科目名称</t>
  </si>
  <si>
    <t>基本支出</t>
  </si>
  <si>
    <t>预算批复表3</t>
  </si>
  <si>
    <t>一般公共预算基本支出表</t>
  </si>
  <si>
    <t>经济分类科目</t>
  </si>
  <si>
    <t>人员经费</t>
  </si>
  <si>
    <t>公用经费</t>
  </si>
  <si>
    <t>预算批复表4</t>
  </si>
  <si>
    <t>一般公共预算“三公”经费支出表</t>
  </si>
  <si>
    <t xml:space="preserve"> 单位：万元</t>
  </si>
  <si>
    <t>单位名称（部门/单位）</t>
  </si>
  <si>
    <t>“三公”经费预算</t>
  </si>
  <si>
    <t>总计</t>
  </si>
  <si>
    <t>因公出国（境）经费</t>
  </si>
  <si>
    <t>公务接待费</t>
  </si>
  <si>
    <t>公务用车购置</t>
  </si>
  <si>
    <t>公务用车运行</t>
  </si>
  <si>
    <t>预算批复表5</t>
  </si>
  <si>
    <t>政府性基金预算支出表</t>
  </si>
  <si>
    <t>科目代码</t>
  </si>
  <si>
    <t>类</t>
  </si>
  <si>
    <t>款</t>
  </si>
  <si>
    <t>项</t>
  </si>
  <si>
    <t>预算批复表6</t>
  </si>
  <si>
    <t xml:space="preserve">部 门 收 支 预 算 总 表 </t>
  </si>
  <si>
    <t>单位:万元</t>
  </si>
  <si>
    <t xml:space="preserve">收      入 </t>
  </si>
  <si>
    <t>支     出</t>
  </si>
  <si>
    <t xml:space="preserve">项目 </t>
  </si>
  <si>
    <t xml:space="preserve">预算数 </t>
  </si>
  <si>
    <t xml:space="preserve">项目（按功能分类） </t>
  </si>
  <si>
    <t>一、一般公共预算拨款收入</t>
  </si>
  <si>
    <t>一般公共服务支出</t>
  </si>
  <si>
    <t>二、政府性基金预算拨款收入</t>
  </si>
  <si>
    <t>外交支出</t>
  </si>
  <si>
    <t>三、纳入专户管理的行政事业性收费收入</t>
  </si>
  <si>
    <t>国防支出</t>
  </si>
  <si>
    <t>四、转移性收入</t>
  </si>
  <si>
    <t>公共安全支出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</si>
  <si>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</si>
  <si>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</si>
  <si>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</si>
  <si>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</si>
  <si>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</si>
  <si>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</si>
  <si>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</si>
  <si>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</si>
  <si>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</si>
  <si>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</si>
  <si>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</si>
  <si>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</si>
  <si>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</si>
  <si>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</si>
  <si>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</si>
  <si>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</si>
  <si>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</si>
  <si>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</si>
  <si>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</si>
  <si>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</si>
  <si>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</si>
  <si>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</si>
  <si>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</si>
  <si>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</si>
  <si>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</si>
  <si>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 xml:space="preserve">     收    入    总    计 </t>
  </si>
  <si>
    <t xml:space="preserve">    支    出    总    计 </t>
  </si>
  <si>
    <t>预算批复表7</t>
  </si>
  <si>
    <t>部门收入预算总表</t>
  </si>
  <si>
    <t>科目名称（类/款/项)</t>
  </si>
  <si>
    <t>预算批复表8</t>
  </si>
  <si>
    <t>部门支出预算总表</t>
  </si>
  <si>
    <t>预算批复表9</t>
  </si>
  <si>
    <t>政府采购计划表</t>
  </si>
  <si>
    <t>项      目</t>
  </si>
  <si>
    <t>可向中小微企业采购</t>
  </si>
  <si>
    <t>是否政府购买服务项目</t>
  </si>
  <si>
    <t>上级专项</t>
  </si>
  <si>
    <t>采购项目</t>
  </si>
  <si>
    <t>采购目录</t>
  </si>
  <si>
    <t>预算批复表10</t>
  </si>
  <si>
    <t>政府预算经济分类支出预算表</t>
  </si>
  <si>
    <t>预算批复表11</t>
  </si>
  <si>
    <t>项目支出明细表</t>
  </si>
  <si>
    <t>项目名称</t>
  </si>
  <si>
    <t>项目内容</t>
  </si>
  <si>
    <t>政府办公厅（室）及相关机构事务</t>
  </si>
  <si>
    <t>群众团体事务</t>
  </si>
  <si>
    <t>党委办公厅（室）及相关机构事务</t>
  </si>
  <si>
    <t>司法</t>
  </si>
  <si>
    <t>人力资源和社会保障管理事务</t>
  </si>
  <si>
    <t>民政管理事务</t>
  </si>
  <si>
    <t>残疾人事业</t>
  </si>
  <si>
    <t>计划生育事务</t>
  </si>
  <si>
    <t>行政事业单位医疗</t>
  </si>
  <si>
    <t>农业</t>
  </si>
  <si>
    <t>林业和草原</t>
  </si>
  <si>
    <t xml:space="preserve">  住房公积金</t>
  </si>
  <si>
    <t>总合计</t>
    <phoneticPr fontId="0" type="noConversion"/>
  </si>
  <si>
    <t>城乡社区管理事物</t>
    <phoneticPr fontId="0" type="noConversion"/>
  </si>
  <si>
    <t>城乡社区支出</t>
    <phoneticPr fontId="0" type="noConversion"/>
  </si>
  <si>
    <t>城乡社区环境卫生</t>
    <phoneticPr fontId="0" type="noConversion"/>
  </si>
  <si>
    <t>农村综合改革</t>
    <phoneticPr fontId="0" type="noConversion"/>
  </si>
  <si>
    <t>水利</t>
    <phoneticPr fontId="0" type="noConversion"/>
  </si>
  <si>
    <t>自然灾害防治</t>
    <phoneticPr fontId="0" type="noConversion"/>
  </si>
  <si>
    <t>财政事物</t>
    <phoneticPr fontId="0" type="noConversion"/>
  </si>
  <si>
    <t>税务事物</t>
    <phoneticPr fontId="0" type="noConversion"/>
  </si>
  <si>
    <t>商贸事物</t>
    <phoneticPr fontId="0" type="noConversion"/>
  </si>
  <si>
    <t>基础卫生机构</t>
    <phoneticPr fontId="0" type="noConversion"/>
  </si>
  <si>
    <t>应急管理事物</t>
    <phoneticPr fontId="0" type="noConversion"/>
  </si>
  <si>
    <t>日月岛办事处</t>
    <phoneticPr fontId="0" type="noConversion"/>
  </si>
  <si>
    <t>0</t>
    <phoneticPr fontId="0" type="noConversion"/>
  </si>
  <si>
    <t>01</t>
    <phoneticPr fontId="0" type="noConversion"/>
  </si>
  <si>
    <t>03</t>
    <phoneticPr fontId="0" type="noConversion"/>
  </si>
  <si>
    <t>06</t>
    <phoneticPr fontId="0" type="noConversion"/>
  </si>
  <si>
    <t>07</t>
    <phoneticPr fontId="0" type="noConversion"/>
  </si>
  <si>
    <t>13</t>
    <phoneticPr fontId="0" type="noConversion"/>
  </si>
  <si>
    <t>29</t>
    <phoneticPr fontId="0" type="noConversion"/>
  </si>
  <si>
    <t>31</t>
    <phoneticPr fontId="0" type="noConversion"/>
  </si>
  <si>
    <t>02</t>
    <phoneticPr fontId="0" type="noConversion"/>
  </si>
  <si>
    <t>05</t>
    <phoneticPr fontId="0" type="noConversion"/>
  </si>
  <si>
    <t>11</t>
    <phoneticPr fontId="0" type="noConversion"/>
  </si>
  <si>
    <t>群众团体事务</t>
    <phoneticPr fontId="0" type="noConversion"/>
  </si>
  <si>
    <t>科目编码</t>
    <phoneticPr fontId="0" type="noConversion"/>
  </si>
  <si>
    <t>301</t>
  </si>
  <si>
    <t>30101</t>
  </si>
  <si>
    <t>基本工资</t>
  </si>
  <si>
    <t>30102</t>
  </si>
  <si>
    <t>津贴补贴</t>
  </si>
  <si>
    <t>30103</t>
  </si>
  <si>
    <t>奖金</t>
  </si>
  <si>
    <t>30106</t>
  </si>
  <si>
    <t>伙食补助费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</si>
  <si>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</si>
  <si>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</si>
  <si>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</si>
  <si>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</si>
  <si>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</si>
  <si>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</si>
  <si>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</si>
  <si>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</si>
  <si>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</si>
  <si>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</si>
  <si>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30199</t>
  </si>
  <si>
    <t>其他工资福利支出</t>
  </si>
  <si>
    <t>302</t>
  </si>
  <si>
    <t>30201</t>
  </si>
  <si>
    <t>30213</t>
  </si>
  <si>
    <t>维修（护）费</t>
  </si>
  <si>
    <t>30218</t>
  </si>
  <si>
    <t>专用材料费</t>
  </si>
  <si>
    <t>30226</t>
  </si>
  <si>
    <t>劳务费</t>
  </si>
  <si>
    <t>30228</t>
  </si>
  <si>
    <t>工会经费</t>
  </si>
  <si>
    <t>30239</t>
  </si>
  <si>
    <t>其他交通费用</t>
  </si>
  <si>
    <t>30299</t>
  </si>
  <si>
    <t>其他商品和服务支出</t>
  </si>
  <si>
    <t>303</t>
  </si>
  <si>
    <t>30305</t>
  </si>
  <si>
    <t>生活补助</t>
  </si>
  <si>
    <t>30307</t>
  </si>
  <si>
    <t>医疗费补助</t>
  </si>
  <si>
    <t>30309</t>
  </si>
  <si>
    <t>奖励金</t>
  </si>
  <si>
    <t>310</t>
  </si>
  <si>
    <t>资本性支出</t>
  </si>
  <si>
    <t>31002</t>
  </si>
  <si>
    <t>办公设备购置</t>
  </si>
  <si>
    <t>31005</t>
  </si>
  <si>
    <t>基础设施建设</t>
  </si>
  <si>
    <t>31007</t>
  </si>
  <si>
    <t>信息网络及软件购置更新</t>
  </si>
  <si>
    <t>31099</t>
  </si>
  <si>
    <t>其他资本性支出</t>
  </si>
  <si>
    <t>抚恤金</t>
    <phoneticPr fontId="0" type="noConversion"/>
  </si>
  <si>
    <t>其他对个人和家庭的补助</t>
    <phoneticPr fontId="0" type="noConversion"/>
  </si>
  <si>
    <t>大型修缮</t>
    <phoneticPr fontId="0" type="noConversion"/>
  </si>
  <si>
    <t>办公经费</t>
    <phoneticPr fontId="0" type="noConversion"/>
  </si>
  <si>
    <t>办公经费</t>
  </si>
  <si>
    <t>8</t>
    <phoneticPr fontId="0" type="noConversion"/>
  </si>
  <si>
    <t>8</t>
    <phoneticPr fontId="0" type="noConversion"/>
  </si>
  <si>
    <t>公共卫生突发事件应急处理</t>
    <phoneticPr fontId="0" type="noConversion"/>
  </si>
  <si>
    <t>小城镇基础设施建设</t>
    <phoneticPr fontId="0" type="noConversion"/>
  </si>
  <si>
    <t>04</t>
  </si>
  <si>
    <r>
      <t>0</t>
    </r>
    <r>
      <rPr>
        <b/>
        <sz val="11"/>
        <rFont val="宋体"/>
        <family val="3"/>
        <charset val="134"/>
      </rPr>
      <t>3</t>
    </r>
    <phoneticPr fontId="0" type="noConversion"/>
  </si>
  <si>
    <t>30227</t>
  </si>
  <si>
    <t>委托业务费</t>
    <phoneticPr fontId="0" type="noConversion"/>
  </si>
  <si>
    <t>30202</t>
  </si>
  <si>
    <t>印刷费</t>
    <phoneticPr fontId="0" type="noConversion"/>
  </si>
  <si>
    <t>地上附着物和青苗补偿</t>
    <phoneticPr fontId="0" type="noConversion"/>
  </si>
  <si>
    <t>合计</t>
    <phoneticPr fontId="0" type="noConversion"/>
  </si>
  <si>
    <t>2021年日月岛办事处部门预算批复表</t>
    <phoneticPr fontId="0" type="noConversion"/>
  </si>
  <si>
    <t>公务用车运行维护费</t>
  </si>
</sst>
</file>

<file path=xl/styles.xml><?xml version="1.0" encoding="utf-8"?>
<styleSheet xmlns="http://schemas.openxmlformats.org/spreadsheetml/2006/main">
  <numFmts count="10">
    <numFmt numFmtId="176" formatCode="0.0_);[Red]\(0.0\)"/>
    <numFmt numFmtId="177" formatCode="#,##0.00_ "/>
    <numFmt numFmtId="178" formatCode="* #,##0.00;* \-#,##0.00;* &quot;&quot;??;@"/>
    <numFmt numFmtId="179" formatCode="0.00_ "/>
    <numFmt numFmtId="180" formatCode="#,##0.00_);[Red]\(#,##0.00\)"/>
    <numFmt numFmtId="181" formatCode="#,##0.0000"/>
    <numFmt numFmtId="182" formatCode="#,##0.0"/>
    <numFmt numFmtId="183" formatCode="0_);[Red]\(0\)"/>
    <numFmt numFmtId="184" formatCode="#,##0_ ;[Red]\-#,##0\ "/>
    <numFmt numFmtId="185" formatCode="#,##0_);[Red]\(#,##0\)"/>
  </numFmts>
  <fonts count="36">
    <font>
      <sz val="9"/>
      <name val="宋体"/>
      <charset val="134"/>
    </font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20"/>
      <name val="黑体"/>
      <family val="3"/>
      <charset val="134"/>
    </font>
    <font>
      <sz val="12"/>
      <name val="宋体"/>
      <charset val="134"/>
    </font>
    <font>
      <b/>
      <sz val="12"/>
      <name val="宋体"/>
      <charset val="134"/>
    </font>
    <font>
      <sz val="10"/>
      <name val="Trial"/>
      <family val="1"/>
    </font>
    <font>
      <sz val="12"/>
      <name val="Trial"/>
      <family val="1"/>
    </font>
    <font>
      <b/>
      <sz val="9"/>
      <name val="宋体"/>
      <family val="3"/>
      <charset val="134"/>
    </font>
    <font>
      <b/>
      <sz val="24"/>
      <name val="宋体"/>
      <family val="3"/>
      <charset val="134"/>
    </font>
    <font>
      <sz val="20"/>
      <name val="宋体"/>
      <family val="3"/>
      <charset val="134"/>
    </font>
    <font>
      <b/>
      <sz val="26"/>
      <name val="宋体"/>
      <family val="3"/>
      <charset val="134"/>
    </font>
    <font>
      <sz val="14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9"/>
      <color indexed="17"/>
      <name val="宋体"/>
      <family val="3"/>
      <charset val="134"/>
    </font>
    <font>
      <sz val="9"/>
      <color indexed="20"/>
      <name val="宋体"/>
      <family val="3"/>
      <charset val="134"/>
    </font>
    <font>
      <sz val="9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10"/>
      <name val="黑体"/>
      <family val="3"/>
      <charset val="134"/>
    </font>
    <font>
      <b/>
      <sz val="11"/>
      <name val="黑体"/>
      <family val="3"/>
      <charset val="134"/>
    </font>
    <font>
      <sz val="9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sz val="11"/>
      <color rgb="FFFF0000"/>
      <name val="宋体"/>
      <family val="3"/>
      <charset val="134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7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0" fillId="0" borderId="0"/>
    <xf numFmtId="0" fontId="28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7" fillId="0" borderId="0">
      <alignment vertical="center"/>
    </xf>
    <xf numFmtId="0" fontId="18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35" fillId="0" borderId="0"/>
  </cellStyleXfs>
  <cellXfs count="239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49" fontId="1" fillId="0" borderId="0" xfId="4" applyNumberFormat="1" applyFont="1" applyFill="1" applyAlignment="1" applyProtection="1">
      <alignment horizontal="left" vertical="center"/>
    </xf>
    <xf numFmtId="49" fontId="1" fillId="0" borderId="0" xfId="4" applyNumberFormat="1" applyFont="1" applyFill="1" applyAlignment="1" applyProtection="1">
      <alignment horizontal="center" vertical="center"/>
    </xf>
    <xf numFmtId="176" fontId="1" fillId="0" borderId="0" xfId="4" applyNumberFormat="1" applyFont="1" applyFill="1" applyAlignment="1">
      <alignment horizontal="center" vertical="center"/>
    </xf>
    <xf numFmtId="0" fontId="1" fillId="0" borderId="0" xfId="4" applyFont="1" applyFill="1" applyAlignment="1">
      <alignment horizontal="center" vertical="center"/>
    </xf>
    <xf numFmtId="176" fontId="1" fillId="0" borderId="0" xfId="4" applyNumberFormat="1" applyFont="1" applyFill="1" applyAlignment="1" applyProtection="1">
      <alignment horizontal="right" vertical="center"/>
    </xf>
    <xf numFmtId="49" fontId="1" fillId="0" borderId="1" xfId="4" applyNumberFormat="1" applyFont="1" applyFill="1" applyBorder="1" applyAlignment="1" applyProtection="1">
      <alignment horizontal="left" vertical="center" wrapText="1"/>
    </xf>
    <xf numFmtId="49" fontId="1" fillId="0" borderId="1" xfId="4" applyNumberFormat="1" applyFont="1" applyFill="1" applyBorder="1" applyAlignment="1" applyProtection="1">
      <alignment horizontal="center" vertical="center" wrapText="1"/>
    </xf>
    <xf numFmtId="177" fontId="1" fillId="0" borderId="1" xfId="4" applyNumberFormat="1" applyFont="1" applyFill="1" applyBorder="1" applyAlignment="1" applyProtection="1">
      <alignment horizontal="right" vertical="center" wrapText="1"/>
    </xf>
    <xf numFmtId="0" fontId="0" fillId="0" borderId="1" xfId="0" applyBorder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4" applyFont="1" applyFill="1" applyAlignment="1">
      <alignment vertical="center"/>
    </xf>
    <xf numFmtId="176" fontId="3" fillId="0" borderId="0" xfId="4" applyNumberFormat="1" applyFont="1" applyFill="1" applyAlignment="1" applyProtection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Continuous" vertical="center"/>
    </xf>
    <xf numFmtId="0" fontId="1" fillId="0" borderId="1" xfId="0" applyFont="1" applyBorder="1">
      <alignment vertical="center"/>
    </xf>
    <xf numFmtId="0" fontId="6" fillId="0" borderId="0" xfId="9" applyFont="1" applyFill="1" applyAlignment="1">
      <alignment vertical="center"/>
    </xf>
    <xf numFmtId="0" fontId="1" fillId="0" borderId="0" xfId="9" applyFont="1" applyFill="1" applyAlignment="1">
      <alignment vertical="center"/>
    </xf>
    <xf numFmtId="49" fontId="5" fillId="0" borderId="0" xfId="9" applyNumberFormat="1" applyFont="1" applyFill="1" applyBorder="1" applyAlignment="1" applyProtection="1">
      <alignment vertical="center"/>
    </xf>
    <xf numFmtId="49" fontId="5" fillId="0" borderId="0" xfId="9" applyNumberFormat="1" applyFont="1" applyFill="1" applyAlignment="1" applyProtection="1">
      <alignment vertical="center"/>
    </xf>
    <xf numFmtId="0" fontId="5" fillId="0" borderId="0" xfId="9" applyNumberFormat="1" applyFont="1" applyFill="1" applyAlignment="1" applyProtection="1">
      <alignment vertical="center"/>
    </xf>
    <xf numFmtId="0" fontId="5" fillId="0" borderId="0" xfId="9" applyFont="1" applyFill="1" applyAlignment="1">
      <alignment vertical="center"/>
    </xf>
    <xf numFmtId="0" fontId="20" fillId="0" borderId="0" xfId="9" applyFill="1"/>
    <xf numFmtId="2" fontId="6" fillId="0" borderId="0" xfId="9" applyNumberFormat="1" applyFont="1" applyFill="1" applyAlignment="1" applyProtection="1">
      <alignment horizontal="centerContinuous" vertical="center"/>
    </xf>
    <xf numFmtId="2" fontId="7" fillId="0" borderId="0" xfId="9" applyNumberFormat="1" applyFont="1" applyFill="1" applyAlignment="1" applyProtection="1">
      <alignment horizontal="center" vertical="center"/>
    </xf>
    <xf numFmtId="0" fontId="7" fillId="0" borderId="0" xfId="9" applyFont="1" applyFill="1" applyAlignment="1">
      <alignment vertical="center"/>
    </xf>
    <xf numFmtId="49" fontId="4" fillId="0" borderId="0" xfId="9" applyNumberFormat="1" applyFont="1" applyFill="1" applyAlignment="1" applyProtection="1">
      <alignment horizontal="left" vertical="center"/>
    </xf>
    <xf numFmtId="49" fontId="4" fillId="0" borderId="2" xfId="9" applyNumberFormat="1" applyFont="1" applyFill="1" applyBorder="1" applyAlignment="1" applyProtection="1">
      <alignment horizontal="center" vertical="center"/>
    </xf>
    <xf numFmtId="49" fontId="4" fillId="0" borderId="0" xfId="9" applyNumberFormat="1" applyFont="1" applyFill="1" applyBorder="1" applyAlignment="1" applyProtection="1">
      <alignment horizontal="center" vertical="center"/>
    </xf>
    <xf numFmtId="0" fontId="4" fillId="0" borderId="0" xfId="9" applyNumberFormat="1" applyFont="1" applyFill="1" applyAlignment="1" applyProtection="1">
      <alignment horizontal="center" vertical="center"/>
    </xf>
    <xf numFmtId="178" fontId="4" fillId="0" borderId="0" xfId="9" applyNumberFormat="1" applyFont="1" applyFill="1" applyAlignment="1">
      <alignment vertical="center"/>
    </xf>
    <xf numFmtId="49" fontId="4" fillId="0" borderId="1" xfId="9" applyNumberFormat="1" applyFont="1" applyFill="1" applyBorder="1" applyAlignment="1" applyProtection="1">
      <alignment horizontal="centerContinuous" vertical="center"/>
    </xf>
    <xf numFmtId="1" fontId="0" fillId="0" borderId="1" xfId="9" applyNumberFormat="1" applyFont="1" applyFill="1" applyBorder="1" applyAlignment="1" applyProtection="1">
      <alignment horizontal="center" vertical="center"/>
    </xf>
    <xf numFmtId="49" fontId="5" fillId="0" borderId="1" xfId="9" applyNumberFormat="1" applyFont="1" applyFill="1" applyBorder="1" applyAlignment="1" applyProtection="1">
      <alignment vertical="center"/>
    </xf>
    <xf numFmtId="0" fontId="5" fillId="0" borderId="1" xfId="9" applyNumberFormat="1" applyFont="1" applyFill="1" applyBorder="1" applyAlignment="1" applyProtection="1">
      <alignment vertical="center"/>
    </xf>
    <xf numFmtId="0" fontId="5" fillId="0" borderId="1" xfId="9" applyFont="1" applyFill="1" applyBorder="1" applyAlignment="1">
      <alignment vertical="center"/>
    </xf>
    <xf numFmtId="0" fontId="4" fillId="0" borderId="0" xfId="9" applyFont="1" applyFill="1" applyAlignment="1">
      <alignment horizontal="right" vertical="center"/>
    </xf>
    <xf numFmtId="0" fontId="6" fillId="0" borderId="0" xfId="9" applyFont="1" applyFill="1" applyAlignment="1">
      <alignment horizontal="centerContinuous" vertical="center"/>
    </xf>
    <xf numFmtId="176" fontId="7" fillId="0" borderId="0" xfId="9" applyNumberFormat="1" applyFont="1" applyFill="1" applyAlignment="1">
      <alignment horizontal="right"/>
    </xf>
    <xf numFmtId="176" fontId="4" fillId="0" borderId="0" xfId="9" applyNumberFormat="1" applyFont="1" applyFill="1" applyAlignment="1">
      <alignment horizontal="right"/>
    </xf>
    <xf numFmtId="0" fontId="4" fillId="0" borderId="0" xfId="9" applyFont="1" applyFill="1" applyAlignment="1">
      <alignment vertical="center"/>
    </xf>
    <xf numFmtId="1" fontId="0" fillId="0" borderId="1" xfId="9" applyNumberFormat="1" applyFont="1" applyFill="1" applyBorder="1" applyAlignment="1">
      <alignment horizontal="center" vertical="center"/>
    </xf>
    <xf numFmtId="0" fontId="5" fillId="0" borderId="0" xfId="9" applyFont="1" applyFill="1"/>
    <xf numFmtId="0" fontId="6" fillId="0" borderId="0" xfId="9" applyFont="1" applyFill="1"/>
    <xf numFmtId="0" fontId="6" fillId="0" borderId="0" xfId="0" applyFont="1">
      <alignment vertical="center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/>
    <xf numFmtId="0" fontId="4" fillId="0" borderId="0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>
      <alignment vertical="center"/>
    </xf>
    <xf numFmtId="0" fontId="4" fillId="0" borderId="0" xfId="0" applyNumberFormat="1" applyFont="1" applyFill="1" applyAlignment="1" applyProtection="1">
      <alignment horizontal="right" vertical="center"/>
    </xf>
    <xf numFmtId="0" fontId="6" fillId="0" borderId="0" xfId="0" applyFont="1" applyFill="1" applyAlignment="1"/>
    <xf numFmtId="0" fontId="4" fillId="0" borderId="2" xfId="0" applyFont="1" applyFill="1" applyBorder="1" applyAlignment="1">
      <alignment horizontal="right" vertical="center"/>
    </xf>
    <xf numFmtId="0" fontId="5" fillId="0" borderId="0" xfId="0" applyFont="1" applyFill="1" applyAlignment="1"/>
    <xf numFmtId="0" fontId="0" fillId="0" borderId="0" xfId="0" applyFont="1" applyFill="1" applyAlignment="1"/>
    <xf numFmtId="0" fontId="6" fillId="0" borderId="0" xfId="8" applyFont="1" applyFill="1" applyAlignment="1">
      <alignment vertical="center"/>
    </xf>
    <xf numFmtId="0" fontId="1" fillId="0" borderId="0" xfId="8" applyFont="1" applyFill="1" applyAlignment="1">
      <alignment vertical="center"/>
    </xf>
    <xf numFmtId="0" fontId="5" fillId="0" borderId="0" xfId="8" applyFont="1" applyFill="1" applyAlignment="1">
      <alignment vertical="center"/>
    </xf>
    <xf numFmtId="0" fontId="7" fillId="0" borderId="0" xfId="8" applyFont="1" applyFill="1" applyAlignment="1">
      <alignment vertical="center"/>
    </xf>
    <xf numFmtId="0" fontId="8" fillId="0" borderId="0" xfId="8" applyFont="1" applyFill="1" applyAlignment="1">
      <alignment vertical="center"/>
    </xf>
    <xf numFmtId="0" fontId="4" fillId="0" borderId="0" xfId="8" applyFont="1" applyFill="1" applyAlignment="1">
      <alignment horizontal="right" vertical="center"/>
    </xf>
    <xf numFmtId="0" fontId="6" fillId="0" borderId="0" xfId="8" applyFont="1" applyFill="1" applyAlignment="1">
      <alignment horizontal="centerContinuous" vertical="center"/>
    </xf>
    <xf numFmtId="0" fontId="3" fillId="0" borderId="0" xfId="8" applyFont="1" applyFill="1" applyAlignment="1">
      <alignment vertical="center"/>
    </xf>
    <xf numFmtId="0" fontId="4" fillId="0" borderId="0" xfId="8" applyFont="1" applyFill="1" applyAlignment="1">
      <alignment horizontal="right"/>
    </xf>
    <xf numFmtId="0" fontId="4" fillId="0" borderId="1" xfId="8" applyFont="1" applyFill="1" applyBorder="1" applyAlignment="1">
      <alignment horizontal="center" vertical="center"/>
    </xf>
    <xf numFmtId="0" fontId="4" fillId="0" borderId="1" xfId="8" applyFont="1" applyFill="1" applyBorder="1" applyAlignment="1">
      <alignment horizontal="centerContinuous" vertical="center"/>
    </xf>
    <xf numFmtId="4" fontId="4" fillId="0" borderId="3" xfId="8" applyNumberFormat="1" applyFont="1" applyFill="1" applyBorder="1" applyAlignment="1">
      <alignment horizontal="center" vertical="center"/>
    </xf>
    <xf numFmtId="0" fontId="4" fillId="0" borderId="3" xfId="8" applyFont="1" applyFill="1" applyBorder="1" applyAlignment="1">
      <alignment horizontal="center" vertical="center"/>
    </xf>
    <xf numFmtId="0" fontId="5" fillId="0" borderId="4" xfId="8" applyFont="1" applyFill="1" applyBorder="1" applyAlignment="1">
      <alignment vertical="center" wrapText="1"/>
    </xf>
    <xf numFmtId="177" fontId="5" fillId="0" borderId="3" xfId="8" applyNumberFormat="1" applyFont="1" applyFill="1" applyBorder="1" applyAlignment="1" applyProtection="1">
      <alignment horizontal="right" vertical="center"/>
    </xf>
    <xf numFmtId="179" fontId="5" fillId="0" borderId="5" xfId="8" applyNumberFormat="1" applyFont="1" applyFill="1" applyBorder="1" applyAlignment="1">
      <alignment vertical="center"/>
    </xf>
    <xf numFmtId="49" fontId="5" fillId="0" borderId="1" xfId="7" applyNumberFormat="1" applyFont="1" applyFill="1" applyBorder="1" applyAlignment="1">
      <alignment horizontal="left" vertical="center" wrapText="1"/>
    </xf>
    <xf numFmtId="180" fontId="5" fillId="0" borderId="3" xfId="8" applyNumberFormat="1" applyFont="1" applyFill="1" applyBorder="1" applyAlignment="1" applyProtection="1">
      <alignment horizontal="right" vertical="center"/>
    </xf>
    <xf numFmtId="0" fontId="5" fillId="0" borderId="1" xfId="8" applyFont="1" applyFill="1" applyBorder="1" applyAlignment="1">
      <alignment vertical="center"/>
    </xf>
    <xf numFmtId="180" fontId="5" fillId="0" borderId="1" xfId="8" applyNumberFormat="1" applyFont="1" applyFill="1" applyBorder="1" applyAlignment="1" applyProtection="1">
      <alignment horizontal="right" vertical="center"/>
    </xf>
    <xf numFmtId="0" fontId="5" fillId="0" borderId="1" xfId="8" applyFont="1" applyFill="1" applyBorder="1" applyAlignment="1">
      <alignment vertical="center" wrapText="1"/>
    </xf>
    <xf numFmtId="0" fontId="20" fillId="0" borderId="1" xfId="8" applyBorder="1"/>
    <xf numFmtId="179" fontId="5" fillId="0" borderId="1" xfId="8" applyNumberFormat="1" applyFont="1" applyFill="1" applyBorder="1" applyAlignment="1">
      <alignment vertical="center"/>
    </xf>
    <xf numFmtId="4" fontId="5" fillId="0" borderId="6" xfId="8" applyNumberFormat="1" applyFont="1" applyFill="1" applyBorder="1" applyAlignment="1" applyProtection="1">
      <alignment horizontal="right" vertical="center"/>
    </xf>
    <xf numFmtId="4" fontId="5" fillId="0" borderId="1" xfId="8" applyNumberFormat="1" applyFont="1" applyFill="1" applyBorder="1" applyAlignment="1" applyProtection="1">
      <alignment horizontal="right" vertical="center"/>
    </xf>
    <xf numFmtId="0" fontId="5" fillId="0" borderId="1" xfId="8" applyFont="1" applyFill="1" applyBorder="1" applyAlignment="1">
      <alignment horizontal="left" vertical="center" wrapText="1"/>
    </xf>
    <xf numFmtId="0" fontId="5" fillId="0" borderId="4" xfId="8" applyFont="1" applyFill="1" applyBorder="1" applyAlignment="1">
      <alignment horizontal="left" vertical="center" wrapText="1"/>
    </xf>
    <xf numFmtId="179" fontId="5" fillId="0" borderId="4" xfId="8" applyNumberFormat="1" applyFont="1" applyFill="1" applyBorder="1" applyAlignment="1">
      <alignment vertical="center"/>
    </xf>
    <xf numFmtId="0" fontId="9" fillId="0" borderId="4" xfId="8" applyFont="1" applyFill="1" applyBorder="1" applyAlignment="1">
      <alignment vertical="center"/>
    </xf>
    <xf numFmtId="177" fontId="5" fillId="0" borderId="1" xfId="8" applyNumberFormat="1" applyFont="1" applyFill="1" applyBorder="1" applyAlignment="1">
      <alignment horizontal="right" vertical="center"/>
    </xf>
    <xf numFmtId="179" fontId="9" fillId="0" borderId="1" xfId="8" applyNumberFormat="1" applyFont="1" applyFill="1" applyBorder="1" applyAlignment="1">
      <alignment vertical="center"/>
    </xf>
    <xf numFmtId="0" fontId="7" fillId="0" borderId="0" xfId="8" applyFont="1" applyFill="1" applyAlignment="1">
      <alignment horizontal="right" vertical="center"/>
    </xf>
    <xf numFmtId="0" fontId="10" fillId="0" borderId="0" xfId="8" applyFont="1" applyFill="1" applyAlignment="1">
      <alignment vertical="center"/>
    </xf>
    <xf numFmtId="0" fontId="5" fillId="0" borderId="0" xfId="0" applyFont="1" applyAlignment="1"/>
    <xf numFmtId="0" fontId="1" fillId="0" borderId="0" xfId="0" applyFont="1" applyFill="1" applyAlignment="1"/>
    <xf numFmtId="0" fontId="0" fillId="0" borderId="0" xfId="0" applyFont="1" applyAlignment="1"/>
    <xf numFmtId="0" fontId="3" fillId="0" borderId="0" xfId="0" applyFont="1" applyFill="1" applyAlignment="1"/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Continuous" vertical="center"/>
    </xf>
    <xf numFmtId="0" fontId="3" fillId="0" borderId="1" xfId="0" applyFont="1" applyFill="1" applyBorder="1" applyAlignment="1">
      <alignment horizontal="centerContinuous" vertic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6" fillId="0" borderId="0" xfId="0" applyNumberFormat="1" applyFont="1" applyFill="1" applyAlignment="1" applyProtection="1">
      <alignment horizontal="centerContinuous" vertical="center"/>
    </xf>
    <xf numFmtId="0" fontId="5" fillId="0" borderId="0" xfId="0" applyFont="1" applyFill="1">
      <alignment vertical="center"/>
    </xf>
    <xf numFmtId="0" fontId="11" fillId="0" borderId="0" xfId="0" applyFont="1" applyAlignment="1">
      <alignment horizontal="right" vertical="center"/>
    </xf>
    <xf numFmtId="0" fontId="6" fillId="0" borderId="0" xfId="0" applyNumberFormat="1" applyFont="1" applyFill="1" applyAlignment="1" applyProtection="1">
      <alignment horizontal="centerContinuous"/>
    </xf>
    <xf numFmtId="0" fontId="5" fillId="0" borderId="0" xfId="0" applyFont="1" applyFill="1" applyAlignment="1">
      <alignment horizontal="right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6" fillId="0" borderId="0" xfId="0" applyFont="1" applyAlignment="1"/>
    <xf numFmtId="0" fontId="12" fillId="0" borderId="0" xfId="0" applyFont="1" applyAlignment="1"/>
    <xf numFmtId="0" fontId="13" fillId="0" borderId="0" xfId="0" applyFont="1" applyAlignment="1"/>
    <xf numFmtId="0" fontId="7" fillId="0" borderId="0" xfId="0" applyFont="1" applyAlignment="1"/>
    <xf numFmtId="49" fontId="0" fillId="0" borderId="0" xfId="0" applyNumberFormat="1" applyFont="1" applyFill="1" applyAlignment="1" applyProtection="1"/>
    <xf numFmtId="181" fontId="0" fillId="0" borderId="0" xfId="0" applyNumberFormat="1" applyFont="1" applyFill="1" applyAlignment="1" applyProtection="1"/>
    <xf numFmtId="0" fontId="12" fillId="0" borderId="0" xfId="0" applyFont="1" applyFill="1" applyAlignment="1"/>
    <xf numFmtId="49" fontId="12" fillId="0" borderId="0" xfId="0" applyNumberFormat="1" applyFont="1" applyFill="1" applyAlignment="1" applyProtection="1"/>
    <xf numFmtId="0" fontId="13" fillId="0" borderId="0" xfId="0" applyFont="1" applyFill="1" applyAlignment="1"/>
    <xf numFmtId="182" fontId="0" fillId="0" borderId="0" xfId="0" applyNumberFormat="1" applyFont="1" applyFill="1" applyAlignment="1" applyProtection="1"/>
    <xf numFmtId="4" fontId="3" fillId="0" borderId="1" xfId="0" applyNumberFormat="1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right" vertical="center"/>
    </xf>
    <xf numFmtId="0" fontId="26" fillId="0" borderId="0" xfId="0" applyFont="1">
      <alignment vertical="center"/>
    </xf>
    <xf numFmtId="0" fontId="27" fillId="0" borderId="0" xfId="0" applyFont="1" applyAlignment="1">
      <alignment horizontal="right" vertical="center"/>
    </xf>
    <xf numFmtId="0" fontId="27" fillId="0" borderId="1" xfId="0" applyFont="1" applyBorder="1" applyAlignment="1">
      <alignment horizontal="center" vertical="center"/>
    </xf>
    <xf numFmtId="0" fontId="28" fillId="0" borderId="0" xfId="0" applyFont="1">
      <alignment vertical="center"/>
    </xf>
    <xf numFmtId="0" fontId="22" fillId="0" borderId="0" xfId="0" applyFont="1" applyAlignment="1">
      <alignment horizontal="left" vertical="center"/>
    </xf>
    <xf numFmtId="0" fontId="23" fillId="0" borderId="1" xfId="0" applyFont="1" applyBorder="1" applyAlignment="1">
      <alignment horizontal="left" vertical="center"/>
    </xf>
    <xf numFmtId="0" fontId="29" fillId="0" borderId="1" xfId="0" applyFont="1" applyBorder="1" applyAlignment="1">
      <alignment horizontal="left" vertical="center"/>
    </xf>
    <xf numFmtId="49" fontId="24" fillId="0" borderId="1" xfId="0" applyNumberFormat="1" applyFont="1" applyFill="1" applyBorder="1" applyAlignment="1" applyProtection="1">
      <alignment horizontal="center" vertical="center" wrapText="1"/>
    </xf>
    <xf numFmtId="49" fontId="26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/>
    </xf>
    <xf numFmtId="49" fontId="0" fillId="0" borderId="0" xfId="0" applyNumberFormat="1">
      <alignment vertical="center"/>
    </xf>
    <xf numFmtId="49" fontId="4" fillId="0" borderId="1" xfId="0" applyNumberFormat="1" applyFont="1" applyFill="1" applyBorder="1" applyAlignment="1" applyProtection="1">
      <alignment horizontal="centerContinuous" vertical="center"/>
    </xf>
    <xf numFmtId="49" fontId="27" fillId="0" borderId="0" xfId="0" applyNumberFormat="1" applyFont="1" applyFill="1" applyAlignment="1">
      <alignment horizontal="center"/>
    </xf>
    <xf numFmtId="49" fontId="27" fillId="0" borderId="0" xfId="0" applyNumberFormat="1" applyFont="1" applyFill="1" applyAlignment="1"/>
    <xf numFmtId="49" fontId="27" fillId="0" borderId="1" xfId="0" applyNumberFormat="1" applyFont="1" applyFill="1" applyBorder="1" applyAlignment="1" applyProtection="1">
      <alignment horizontal="centerContinuous" vertical="center"/>
    </xf>
    <xf numFmtId="49" fontId="27" fillId="0" borderId="1" xfId="0" applyNumberFormat="1" applyFont="1" applyFill="1" applyBorder="1" applyAlignment="1">
      <alignment horizontal="center" vertical="center"/>
    </xf>
    <xf numFmtId="49" fontId="27" fillId="0" borderId="0" xfId="0" applyNumberFormat="1" applyFont="1">
      <alignment vertical="center"/>
    </xf>
    <xf numFmtId="49" fontId="31" fillId="0" borderId="0" xfId="0" applyNumberFormat="1" applyFont="1" applyFill="1" applyAlignment="1">
      <alignment horizontal="centerContinuous" vertical="center"/>
    </xf>
    <xf numFmtId="49" fontId="27" fillId="0" borderId="1" xfId="0" applyNumberFormat="1" applyFont="1" applyFill="1" applyBorder="1" applyAlignment="1" applyProtection="1">
      <alignment horizontal="center" vertical="center" wrapText="1"/>
    </xf>
    <xf numFmtId="49" fontId="27" fillId="0" borderId="1" xfId="0" applyNumberFormat="1" applyFont="1" applyFill="1" applyBorder="1">
      <alignment vertical="center"/>
    </xf>
    <xf numFmtId="49" fontId="27" fillId="0" borderId="0" xfId="0" applyNumberFormat="1" applyFont="1" applyFill="1">
      <alignment vertical="center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4" fillId="5" borderId="0" xfId="0" applyFont="1" applyFill="1">
      <alignment vertical="center"/>
    </xf>
    <xf numFmtId="0" fontId="6" fillId="5" borderId="0" xfId="0" applyFont="1" applyFill="1" applyAlignment="1">
      <alignment horizontal="centerContinuous" vertical="center"/>
    </xf>
    <xf numFmtId="0" fontId="26" fillId="5" borderId="0" xfId="0" applyFont="1" applyFill="1">
      <alignment vertical="center"/>
    </xf>
    <xf numFmtId="0" fontId="27" fillId="5" borderId="1" xfId="0" applyFont="1" applyFill="1" applyBorder="1" applyAlignment="1">
      <alignment horizontal="center" vertical="center"/>
    </xf>
    <xf numFmtId="0" fontId="28" fillId="5" borderId="0" xfId="0" applyFont="1" applyFill="1">
      <alignment vertical="center"/>
    </xf>
    <xf numFmtId="0" fontId="32" fillId="0" borderId="7" xfId="5" applyNumberFormat="1" applyFont="1" applyFill="1" applyBorder="1" applyAlignment="1" applyProtection="1">
      <alignment horizontal="left" vertical="center" wrapText="1"/>
    </xf>
    <xf numFmtId="0" fontId="32" fillId="0" borderId="1" xfId="5" applyNumberFormat="1" applyFont="1" applyFill="1" applyBorder="1" applyAlignment="1" applyProtection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2" fillId="0" borderId="9" xfId="5" applyNumberFormat="1" applyFont="1" applyFill="1" applyBorder="1" applyAlignment="1" applyProtection="1">
      <alignment horizontal="left" vertical="center" wrapText="1"/>
    </xf>
    <xf numFmtId="0" fontId="32" fillId="0" borderId="3" xfId="5" applyNumberFormat="1" applyFont="1" applyFill="1" applyBorder="1" applyAlignment="1" applyProtection="1">
      <alignment horizontal="left" vertical="center" wrapText="1"/>
    </xf>
    <xf numFmtId="49" fontId="0" fillId="0" borderId="0" xfId="0" applyNumberFormat="1" applyFont="1" applyAlignment="1"/>
    <xf numFmtId="49" fontId="6" fillId="0" borderId="0" xfId="0" applyNumberFormat="1" applyFont="1" applyFill="1" applyAlignment="1" applyProtection="1">
      <alignment horizontal="centerContinuous"/>
    </xf>
    <xf numFmtId="49" fontId="5" fillId="0" borderId="0" xfId="0" applyNumberFormat="1" applyFont="1" applyAlignment="1"/>
    <xf numFmtId="49" fontId="5" fillId="0" borderId="0" xfId="0" applyNumberFormat="1" applyFont="1" applyFill="1" applyAlignment="1"/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26" fillId="0" borderId="1" xfId="4" applyNumberFormat="1" applyFont="1" applyFill="1" applyBorder="1" applyAlignment="1" applyProtection="1">
      <alignment horizontal="left" vertical="center" wrapText="1"/>
    </xf>
    <xf numFmtId="4" fontId="33" fillId="0" borderId="1" xfId="0" applyNumberFormat="1" applyFont="1" applyBorder="1" applyAlignment="1">
      <alignment horizontal="center" vertical="center"/>
    </xf>
    <xf numFmtId="0" fontId="30" fillId="0" borderId="0" xfId="0" applyFont="1" applyAlignment="1">
      <alignment horizontal="centerContinuous" vertical="center"/>
    </xf>
    <xf numFmtId="0" fontId="4" fillId="0" borderId="1" xfId="0" applyFont="1" applyBorder="1" applyAlignment="1">
      <alignment horizontal="centerContinuous" vertical="center"/>
    </xf>
    <xf numFmtId="0" fontId="4" fillId="0" borderId="1" xfId="0" applyFont="1" applyBorder="1" applyAlignment="1">
      <alignment horizontal="center" vertical="center"/>
    </xf>
    <xf numFmtId="0" fontId="32" fillId="0" borderId="7" xfId="6" applyNumberFormat="1" applyFont="1" applyFill="1" applyBorder="1" applyAlignment="1" applyProtection="1">
      <alignment horizontal="left" vertical="center" wrapText="1"/>
    </xf>
    <xf numFmtId="0" fontId="32" fillId="0" borderId="1" xfId="6" applyNumberFormat="1" applyFont="1" applyFill="1" applyBorder="1" applyAlignment="1" applyProtection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0" fontId="3" fillId="0" borderId="3" xfId="4" applyFont="1" applyFill="1" applyBorder="1" applyAlignment="1">
      <alignment horizontal="center" vertical="center" wrapText="1"/>
    </xf>
    <xf numFmtId="183" fontId="33" fillId="0" borderId="1" xfId="0" applyNumberFormat="1" applyFont="1" applyBorder="1" applyAlignment="1">
      <alignment horizontal="center" vertical="center"/>
    </xf>
    <xf numFmtId="183" fontId="3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/>
    </xf>
    <xf numFmtId="183" fontId="0" fillId="0" borderId="0" xfId="0" applyNumberFormat="1">
      <alignment vertical="center"/>
    </xf>
    <xf numFmtId="183" fontId="1" fillId="0" borderId="1" xfId="0" applyNumberFormat="1" applyFont="1" applyBorder="1">
      <alignment vertical="center"/>
    </xf>
    <xf numFmtId="184" fontId="3" fillId="0" borderId="1" xfId="0" applyNumberFormat="1" applyFont="1" applyBorder="1" applyAlignment="1">
      <alignment horizontal="center" vertical="center"/>
    </xf>
    <xf numFmtId="184" fontId="33" fillId="0" borderId="1" xfId="0" applyNumberFormat="1" applyFont="1" applyBorder="1" applyAlignment="1">
      <alignment horizontal="center" vertical="center"/>
    </xf>
    <xf numFmtId="49" fontId="21" fillId="0" borderId="1" xfId="0" applyNumberFormat="1" applyFont="1" applyFill="1" applyBorder="1">
      <alignment vertical="center"/>
    </xf>
    <xf numFmtId="0" fontId="3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0" xfId="4" applyNumberFormat="1" applyFont="1" applyFill="1" applyBorder="1" applyAlignment="1" applyProtection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 wrapText="1"/>
    </xf>
    <xf numFmtId="183" fontId="1" fillId="0" borderId="0" xfId="4" applyNumberFormat="1" applyFont="1" applyFill="1" applyAlignment="1">
      <alignment horizontal="center" vertical="center"/>
    </xf>
    <xf numFmtId="183" fontId="3" fillId="0" borderId="1" xfId="4" applyNumberFormat="1" applyFont="1" applyFill="1" applyBorder="1" applyAlignment="1" applyProtection="1">
      <alignment horizontal="center" vertical="center" wrapText="1"/>
    </xf>
    <xf numFmtId="183" fontId="1" fillId="0" borderId="1" xfId="4" applyNumberFormat="1" applyFont="1" applyFill="1" applyBorder="1" applyAlignment="1" applyProtection="1">
      <alignment horizontal="right" vertical="center" wrapText="1"/>
    </xf>
    <xf numFmtId="183" fontId="0" fillId="0" borderId="1" xfId="0" applyNumberFormat="1" applyBorder="1">
      <alignment vertical="center"/>
    </xf>
    <xf numFmtId="183" fontId="33" fillId="0" borderId="1" xfId="4" applyNumberFormat="1" applyFont="1" applyFill="1" applyBorder="1" applyAlignment="1" applyProtection="1">
      <alignment horizontal="center" vertical="center" wrapText="1"/>
    </xf>
    <xf numFmtId="183" fontId="21" fillId="0" borderId="1" xfId="0" applyNumberFormat="1" applyFont="1" applyBorder="1" applyAlignment="1">
      <alignment horizontal="center" vertical="center"/>
    </xf>
    <xf numFmtId="0" fontId="14" fillId="0" borderId="0" xfId="0" applyNumberFormat="1" applyFont="1" applyFill="1" applyAlignment="1" applyProtection="1">
      <alignment horizontal="center"/>
    </xf>
    <xf numFmtId="0" fontId="15" fillId="0" borderId="0" xfId="0" applyFont="1" applyFill="1" applyAlignment="1">
      <alignment horizontal="center"/>
    </xf>
    <xf numFmtId="31" fontId="2" fillId="0" borderId="0" xfId="0" applyNumberFormat="1" applyFont="1" applyFill="1" applyAlignment="1">
      <alignment horizontal="center"/>
    </xf>
    <xf numFmtId="0" fontId="4" fillId="0" borderId="4" xfId="0" applyNumberFormat="1" applyFont="1" applyFill="1" applyBorder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8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9" applyNumberFormat="1" applyFont="1" applyFill="1" applyBorder="1" applyAlignment="1" applyProtection="1">
      <alignment horizontal="center" vertical="center" wrapText="1"/>
    </xf>
    <xf numFmtId="49" fontId="4" fillId="0" borderId="1" xfId="9" applyNumberFormat="1" applyFont="1" applyFill="1" applyBorder="1" applyAlignment="1" applyProtection="1">
      <alignment horizontal="center" vertical="center" wrapText="1"/>
    </xf>
    <xf numFmtId="49" fontId="4" fillId="0" borderId="1" xfId="7" applyNumberFormat="1" applyFont="1" applyFill="1" applyBorder="1" applyAlignment="1">
      <alignment horizontal="center" vertical="center" wrapText="1"/>
    </xf>
    <xf numFmtId="0" fontId="4" fillId="0" borderId="1" xfId="10" applyFont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0" xfId="4" applyFont="1" applyFill="1" applyAlignment="1">
      <alignment horizontal="center" vertical="center"/>
    </xf>
    <xf numFmtId="0" fontId="3" fillId="0" borderId="1" xfId="4" applyNumberFormat="1" applyFont="1" applyFill="1" applyBorder="1" applyAlignment="1" applyProtection="1">
      <alignment horizontal="center" vertical="center"/>
    </xf>
    <xf numFmtId="0" fontId="3" fillId="0" borderId="3" xfId="4" applyNumberFormat="1" applyFont="1" applyFill="1" applyBorder="1" applyAlignment="1" applyProtection="1">
      <alignment horizontal="center" vertical="center"/>
    </xf>
    <xf numFmtId="183" fontId="3" fillId="0" borderId="1" xfId="4" applyNumberFormat="1" applyFont="1" applyFill="1" applyBorder="1" applyAlignment="1" applyProtection="1">
      <alignment horizontal="center" vertical="center" wrapText="1"/>
    </xf>
    <xf numFmtId="183" fontId="3" fillId="0" borderId="3" xfId="4" applyNumberFormat="1" applyFont="1" applyFill="1" applyBorder="1" applyAlignment="1" applyProtection="1">
      <alignment horizontal="center" vertical="center" wrapText="1"/>
    </xf>
    <xf numFmtId="0" fontId="3" fillId="0" borderId="3" xfId="4" applyNumberFormat="1" applyFont="1" applyFill="1" applyBorder="1" applyAlignment="1" applyProtection="1">
      <alignment horizontal="center" vertical="center" wrapText="1"/>
    </xf>
    <xf numFmtId="0" fontId="3" fillId="0" borderId="12" xfId="4" applyNumberFormat="1" applyFont="1" applyFill="1" applyBorder="1" applyAlignment="1" applyProtection="1">
      <alignment horizontal="center" vertical="center" wrapText="1"/>
    </xf>
    <xf numFmtId="0" fontId="3" fillId="0" borderId="10" xfId="4" applyNumberFormat="1" applyFont="1" applyFill="1" applyBorder="1" applyAlignment="1" applyProtection="1">
      <alignment horizontal="center" vertical="center" wrapText="1"/>
    </xf>
    <xf numFmtId="0" fontId="3" fillId="0" borderId="11" xfId="4" applyNumberFormat="1" applyFont="1" applyFill="1" applyBorder="1" applyAlignment="1" applyProtection="1">
      <alignment horizontal="center" vertical="center" wrapText="1"/>
    </xf>
    <xf numFmtId="0" fontId="3" fillId="0" borderId="1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horizontal="center" vertical="center" wrapText="1"/>
    </xf>
    <xf numFmtId="185" fontId="24" fillId="0" borderId="1" xfId="0" applyNumberFormat="1" applyFont="1" applyFill="1" applyBorder="1" applyAlignment="1" applyProtection="1">
      <alignment horizontal="center" vertical="center" wrapText="1"/>
    </xf>
    <xf numFmtId="185" fontId="5" fillId="0" borderId="1" xfId="0" applyNumberFormat="1" applyFont="1" applyFill="1" applyBorder="1" applyAlignment="1" applyProtection="1">
      <alignment horizontal="center" vertical="center" wrapText="1"/>
    </xf>
    <xf numFmtId="0" fontId="3" fillId="6" borderId="1" xfId="0" applyFont="1" applyFill="1" applyBorder="1" applyAlignment="1">
      <alignment horizontal="center" vertical="center"/>
    </xf>
    <xf numFmtId="0" fontId="23" fillId="6" borderId="1" xfId="0" applyFont="1" applyFill="1" applyBorder="1" applyAlignment="1">
      <alignment horizontal="left" vertical="center"/>
    </xf>
    <xf numFmtId="183" fontId="33" fillId="6" borderId="1" xfId="0" applyNumberFormat="1" applyFont="1" applyFill="1" applyBorder="1" applyAlignment="1">
      <alignment horizontal="center" vertical="center"/>
    </xf>
    <xf numFmtId="0" fontId="1" fillId="6" borderId="0" xfId="0" applyFont="1" applyFill="1">
      <alignment vertical="center"/>
    </xf>
    <xf numFmtId="183" fontId="3" fillId="6" borderId="1" xfId="0" applyNumberFormat="1" applyFont="1" applyFill="1" applyBorder="1" applyAlignment="1">
      <alignment horizontal="center" vertical="center"/>
    </xf>
  </cellXfs>
  <cellStyles count="17">
    <cellStyle name="差_02一般公共预算支出表" xfId="1"/>
    <cellStyle name="差_3B97AC48F17A47EDADE60290E8A73684" xfId="2"/>
    <cellStyle name="差_8448D960152F4A379C699B2EBF1292B6" xfId="3"/>
    <cellStyle name="常规" xfId="0" builtinId="0"/>
    <cellStyle name="常规 2" xfId="4"/>
    <cellStyle name="常规 3" xfId="5"/>
    <cellStyle name="常规 3 2" xfId="6"/>
    <cellStyle name="常规 3 3" xfId="15"/>
    <cellStyle name="常规 4" xfId="16"/>
    <cellStyle name="常规 5" xfId="14"/>
    <cellStyle name="常规_【支出项目录入表】本溪市土地资源储备中心" xfId="7"/>
    <cellStyle name="常规_3B97AC48F17A47EDADE60290E8A73684" xfId="8"/>
    <cellStyle name="常规_BC4499C976194EDE8742DC718590C27A" xfId="9"/>
    <cellStyle name="常规_支出项目录入表" xfId="10"/>
    <cellStyle name="好_02一般公共预算支出表" xfId="11"/>
    <cellStyle name="好_3B97AC48F17A47EDADE60290E8A73684" xfId="12"/>
    <cellStyle name="好_8448D960152F4A379C699B2EBF1292B6" xfId="1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28B8D872813C42D090143CC425FDE84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Local/Temp/E4EF93D417524F77ADABE06C20A44F03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01收支总表"/>
      <sheetName val="02支出汇总（功能科目）"/>
      <sheetName val="03财政拨款支出"/>
      <sheetName val="04纳入预算管理的行政事业性收费等非税收入支出"/>
      <sheetName val="05政府性基金支出表"/>
      <sheetName val="06转移性支出表"/>
      <sheetName val="07项目支出表"/>
      <sheetName val="08政府采购表"/>
      <sheetName val="09三公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29"/>
  <sheetViews>
    <sheetView showGridLines="0" showZeros="0" view="pageBreakPreview" zoomScaleNormal="100" workbookViewId="0">
      <selection activeCell="A11" sqref="A11:P11"/>
    </sheetView>
  </sheetViews>
  <sheetFormatPr defaultColWidth="7" defaultRowHeight="11.25"/>
  <cols>
    <col min="1" max="5" width="8.83203125" style="102" customWidth="1"/>
    <col min="6" max="6" width="8.83203125" style="66" customWidth="1"/>
    <col min="7" max="16" width="8.83203125" style="102" customWidth="1"/>
    <col min="17" max="19" width="7" style="102" customWidth="1"/>
    <col min="20" max="20" width="50.83203125" style="102" customWidth="1"/>
    <col min="21" max="16384" width="7" style="102"/>
  </cols>
  <sheetData>
    <row r="1" spans="1:26" ht="15.6" customHeight="1">
      <c r="A1" s="123" t="s">
        <v>0</v>
      </c>
      <c r="Y1"/>
      <c r="Z1"/>
    </row>
    <row r="2" spans="1:26" ht="10.9" customHeigh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0.9" customHeight="1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0.9" customHeight="1">
      <c r="H4" s="66"/>
      <c r="Y4"/>
      <c r="Z4"/>
    </row>
    <row r="5" spans="1:26" ht="10.9" customHeight="1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0.9" customHeight="1">
      <c r="T6" s="124"/>
      <c r="U6" s="124"/>
      <c r="V6" s="66"/>
      <c r="Y6"/>
      <c r="Z6"/>
    </row>
    <row r="7" spans="1:26" ht="10.9" customHeight="1">
      <c r="T7" s="124"/>
      <c r="U7" s="66"/>
      <c r="V7" s="66"/>
      <c r="W7" s="66"/>
      <c r="Y7"/>
      <c r="Z7"/>
    </row>
    <row r="8" spans="1:26" s="66" customFormat="1" ht="10.9" customHeight="1">
      <c r="W8" s="125"/>
      <c r="X8" s="51"/>
      <c r="Y8" s="51"/>
      <c r="Z8" s="51"/>
    </row>
    <row r="9" spans="1:26" ht="10.9" customHeight="1">
      <c r="D9" s="66"/>
      <c r="U9" s="66"/>
      <c r="V9" s="66"/>
      <c r="W9" s="66"/>
      <c r="X9" s="66"/>
      <c r="Y9"/>
      <c r="Z9"/>
    </row>
    <row r="10" spans="1:26" ht="10.9" customHeight="1">
      <c r="D10" s="66"/>
      <c r="N10" s="66"/>
      <c r="O10" s="66"/>
      <c r="U10" s="66"/>
      <c r="V10" s="66"/>
      <c r="W10" s="66"/>
      <c r="X10" s="66"/>
      <c r="Y10"/>
      <c r="Z10"/>
    </row>
    <row r="11" spans="1:26" s="121" customFormat="1" ht="31.15" customHeight="1">
      <c r="A11" s="201" t="s">
        <v>217</v>
      </c>
      <c r="B11" s="201"/>
      <c r="C11" s="201"/>
      <c r="D11" s="201"/>
      <c r="E11" s="201"/>
      <c r="F11" s="201"/>
      <c r="G11" s="201"/>
      <c r="H11" s="201"/>
      <c r="I11" s="201"/>
      <c r="J11" s="201"/>
      <c r="K11" s="201"/>
      <c r="L11" s="201"/>
      <c r="M11" s="201"/>
      <c r="N11" s="201"/>
      <c r="O11" s="201"/>
      <c r="P11" s="201"/>
      <c r="Q11" s="126"/>
      <c r="R11" s="126"/>
      <c r="S11" s="126"/>
      <c r="T11" s="127"/>
      <c r="U11" s="126"/>
      <c r="V11" s="126"/>
      <c r="W11" s="126"/>
      <c r="X11" s="126"/>
      <c r="Y11"/>
      <c r="Z11"/>
    </row>
    <row r="12" spans="1:26" ht="19.5" customHeight="1">
      <c r="A12" s="202"/>
      <c r="B12" s="202"/>
      <c r="C12" s="202"/>
      <c r="D12" s="202"/>
      <c r="E12" s="202"/>
      <c r="F12" s="202"/>
      <c r="G12" s="202"/>
      <c r="H12" s="202"/>
      <c r="I12" s="202"/>
      <c r="J12" s="202"/>
      <c r="K12" s="202"/>
      <c r="L12" s="202"/>
      <c r="M12" s="202"/>
      <c r="N12" s="202"/>
      <c r="O12" s="202"/>
      <c r="P12" s="66"/>
      <c r="T12" s="124"/>
      <c r="U12" s="66"/>
      <c r="V12" s="66"/>
      <c r="W12" s="66"/>
      <c r="X12" s="66"/>
      <c r="Y12"/>
      <c r="Z12"/>
    </row>
    <row r="13" spans="1:26" ht="10.9" customHeight="1">
      <c r="A13" s="66"/>
      <c r="B13" s="66"/>
      <c r="D13" s="66"/>
      <c r="E13" s="66"/>
      <c r="H13" s="66"/>
      <c r="N13" s="66"/>
      <c r="O13" s="66"/>
      <c r="U13" s="66"/>
      <c r="V13" s="66"/>
      <c r="X13" s="66"/>
      <c r="Y13"/>
      <c r="Z13"/>
    </row>
    <row r="14" spans="1:26" ht="10.9" customHeight="1">
      <c r="A14" s="66"/>
      <c r="B14" s="66"/>
      <c r="E14" s="66"/>
      <c r="N14" s="66"/>
      <c r="U14" s="66"/>
      <c r="V14" s="66"/>
      <c r="X14" s="66"/>
      <c r="Y14"/>
      <c r="Z14"/>
    </row>
    <row r="15" spans="1:26" ht="56.25" customHeight="1">
      <c r="A15" s="66"/>
      <c r="B15" s="66"/>
      <c r="C15" s="66"/>
      <c r="D15" s="66"/>
      <c r="E15" s="66"/>
      <c r="G15" s="66"/>
      <c r="H15" s="66"/>
      <c r="I15" s="66"/>
      <c r="J15" s="66"/>
      <c r="S15" s="66"/>
      <c r="T15" s="66"/>
      <c r="U15" s="66"/>
      <c r="V15" s="66"/>
      <c r="W15" s="66"/>
      <c r="X15" s="66"/>
      <c r="Y15"/>
      <c r="Z15"/>
    </row>
    <row r="16" spans="1:26" ht="43.5" customHeight="1">
      <c r="H16" s="66"/>
      <c r="R16" s="66"/>
      <c r="S16" s="66"/>
      <c r="U16" s="66"/>
      <c r="V16" s="66"/>
      <c r="W16" s="66"/>
      <c r="X16" s="66"/>
      <c r="Y16"/>
      <c r="Z16"/>
    </row>
    <row r="17" spans="1:26" s="122" customFormat="1" ht="25.9" customHeight="1">
      <c r="A17" s="203"/>
      <c r="B17" s="203"/>
      <c r="C17" s="203"/>
      <c r="D17" s="203"/>
      <c r="E17" s="203"/>
      <c r="F17" s="203"/>
      <c r="G17" s="203"/>
      <c r="H17" s="203"/>
      <c r="I17" s="203"/>
      <c r="J17" s="203"/>
      <c r="K17" s="203"/>
      <c r="L17" s="203"/>
      <c r="M17" s="203"/>
      <c r="N17" s="203"/>
      <c r="O17" s="203"/>
      <c r="P17" s="203"/>
      <c r="S17" s="128"/>
      <c r="T17" s="128"/>
      <c r="U17" s="128"/>
      <c r="V17" s="128"/>
      <c r="W17" s="128"/>
      <c r="X17"/>
      <c r="Y17"/>
      <c r="Z17" s="128"/>
    </row>
    <row r="18" spans="1:26" ht="10.9" customHeight="1">
      <c r="E18" s="66"/>
      <c r="T18" s="66"/>
      <c r="U18" s="129"/>
      <c r="V18" s="124"/>
      <c r="X18"/>
      <c r="Y18"/>
      <c r="Z18" s="66"/>
    </row>
    <row r="19" spans="1:26">
      <c r="A19" s="66"/>
      <c r="E19" s="66"/>
      <c r="F19" s="124"/>
      <c r="X19"/>
      <c r="Y19"/>
      <c r="Z19" s="66"/>
    </row>
    <row r="20" spans="1:26">
      <c r="O20" s="66"/>
      <c r="V20"/>
      <c r="W20"/>
      <c r="X20"/>
      <c r="Y20"/>
      <c r="Z20" s="66"/>
    </row>
    <row r="21" spans="1:26">
      <c r="O21" s="66"/>
      <c r="V21"/>
      <c r="W21"/>
      <c r="X21"/>
      <c r="Y21"/>
      <c r="Z21" s="66"/>
    </row>
    <row r="22" spans="1:26">
      <c r="V22"/>
      <c r="W22"/>
      <c r="X22"/>
      <c r="Y22"/>
    </row>
    <row r="23" spans="1:26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>
      <c r="M27" s="66"/>
    </row>
    <row r="28" spans="1:26">
      <c r="M28" s="66"/>
    </row>
    <row r="29" spans="1:26">
      <c r="B29" s="102" t="s">
        <v>1</v>
      </c>
    </row>
  </sheetData>
  <sheetProtection formatCells="0" formatColumns="0" formatRows="0"/>
  <mergeCells count="3">
    <mergeCell ref="A11:P11"/>
    <mergeCell ref="A12:O12"/>
    <mergeCell ref="A17:P17"/>
  </mergeCells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S38"/>
  <sheetViews>
    <sheetView showGridLines="0" showZeros="0" view="pageBreakPreview" topLeftCell="A2" zoomScaleNormal="100" workbookViewId="0">
      <selection activeCell="J9" sqref="J9"/>
    </sheetView>
  </sheetViews>
  <sheetFormatPr defaultColWidth="6.83203125" defaultRowHeight="25.5" customHeight="1"/>
  <cols>
    <col min="1" max="1" width="25.5" style="102" customWidth="1"/>
    <col min="2" max="8" width="10.83203125" style="102" customWidth="1"/>
    <col min="9" max="9" width="10.83203125" style="166" customWidth="1"/>
    <col min="10" max="13" width="10.83203125" style="102" customWidth="1"/>
    <col min="14" max="253" width="6.83203125" style="102" customWidth="1"/>
  </cols>
  <sheetData>
    <row r="1" spans="1:253" ht="25.5" customHeight="1">
      <c r="M1" s="119" t="s">
        <v>2</v>
      </c>
    </row>
    <row r="2" spans="1:253" s="50" customFormat="1" ht="25.5" customHeight="1">
      <c r="A2" s="115" t="s">
        <v>3</v>
      </c>
      <c r="B2" s="115"/>
      <c r="C2" s="115"/>
      <c r="D2" s="115"/>
      <c r="E2" s="115"/>
      <c r="F2" s="115"/>
      <c r="G2" s="115"/>
      <c r="H2" s="115"/>
      <c r="I2" s="167"/>
      <c r="J2" s="115"/>
      <c r="K2" s="115"/>
      <c r="L2" s="115"/>
      <c r="M2" s="115"/>
      <c r="N2" s="120"/>
      <c r="O2" s="120"/>
    </row>
    <row r="3" spans="1:253" ht="25.5" customHeight="1">
      <c r="A3" s="65"/>
      <c r="B3" s="65"/>
      <c r="C3" s="100"/>
      <c r="D3" s="65"/>
      <c r="E3" s="65"/>
      <c r="F3" s="65"/>
      <c r="G3" s="65"/>
      <c r="H3" s="116"/>
      <c r="I3" s="168"/>
      <c r="J3" s="100"/>
      <c r="K3" s="100"/>
      <c r="L3" s="65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</row>
    <row r="4" spans="1:253" s="66" customFormat="1" ht="25.5" customHeight="1">
      <c r="A4" s="113"/>
      <c r="B4" s="65"/>
      <c r="C4" s="65"/>
      <c r="D4" s="65"/>
      <c r="E4" s="65"/>
      <c r="F4" s="65"/>
      <c r="G4" s="65"/>
      <c r="H4" s="65"/>
      <c r="I4" s="169"/>
      <c r="J4" s="65"/>
      <c r="K4" s="65"/>
      <c r="L4" s="65"/>
      <c r="M4" s="119" t="s">
        <v>4</v>
      </c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</row>
    <row r="5" spans="1:253" ht="25.5" customHeight="1">
      <c r="A5" s="204" t="s">
        <v>5</v>
      </c>
      <c r="B5" s="56" t="s">
        <v>6</v>
      </c>
      <c r="C5" s="56"/>
      <c r="D5" s="56"/>
      <c r="E5" s="56"/>
      <c r="F5" s="56"/>
      <c r="G5" s="56"/>
      <c r="H5" s="56"/>
      <c r="I5" s="144" t="s">
        <v>7</v>
      </c>
      <c r="J5" s="56"/>
      <c r="K5" s="56"/>
      <c r="L5" s="56"/>
      <c r="M5" s="56"/>
      <c r="N5" s="66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</row>
    <row r="6" spans="1:253" ht="25.5" customHeight="1">
      <c r="A6" s="205"/>
      <c r="B6" s="118" t="s">
        <v>8</v>
      </c>
      <c r="C6" s="118" t="s">
        <v>9</v>
      </c>
      <c r="D6" s="118" t="s">
        <v>10</v>
      </c>
      <c r="E6" s="118" t="s">
        <v>11</v>
      </c>
      <c r="F6" s="118" t="s">
        <v>12</v>
      </c>
      <c r="G6" s="118" t="s">
        <v>13</v>
      </c>
      <c r="H6" s="117" t="s">
        <v>14</v>
      </c>
      <c r="I6" s="170" t="s">
        <v>8</v>
      </c>
      <c r="J6" s="117" t="s">
        <v>15</v>
      </c>
      <c r="K6" s="117" t="s">
        <v>16</v>
      </c>
      <c r="L6" s="117" t="s">
        <v>17</v>
      </c>
      <c r="M6" s="117" t="s">
        <v>18</v>
      </c>
      <c r="N6" s="66"/>
      <c r="O6" s="6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</row>
    <row r="7" spans="1:253" s="51" customFormat="1" ht="25.5" customHeight="1">
      <c r="A7" s="60" t="s">
        <v>19</v>
      </c>
      <c r="B7" s="60">
        <v>1</v>
      </c>
      <c r="C7" s="60">
        <v>2</v>
      </c>
      <c r="D7" s="60">
        <v>3</v>
      </c>
      <c r="E7" s="60">
        <v>4</v>
      </c>
      <c r="F7" s="60">
        <v>5</v>
      </c>
      <c r="G7" s="60">
        <v>6</v>
      </c>
      <c r="H7" s="60">
        <v>7</v>
      </c>
      <c r="I7" s="60">
        <v>8</v>
      </c>
      <c r="J7" s="60">
        <v>9</v>
      </c>
      <c r="K7" s="60">
        <v>10</v>
      </c>
      <c r="L7" s="60">
        <v>11</v>
      </c>
      <c r="M7" s="60">
        <v>12</v>
      </c>
      <c r="N7" s="66"/>
      <c r="O7" s="66"/>
    </row>
    <row r="8" spans="1:253" s="51" customFormat="1" ht="25.5" customHeight="1">
      <c r="A8" s="140" t="s">
        <v>134</v>
      </c>
      <c r="B8" s="232">
        <f>SUM(C8:H8)</f>
        <v>3006</v>
      </c>
      <c r="C8" s="232">
        <v>3006</v>
      </c>
      <c r="D8" s="233"/>
      <c r="E8" s="233"/>
      <c r="F8" s="233"/>
      <c r="G8" s="233"/>
      <c r="H8" s="233"/>
      <c r="I8" s="232">
        <f>SUM(J8:M8)</f>
        <v>3006</v>
      </c>
      <c r="J8" s="232">
        <v>1358</v>
      </c>
      <c r="K8" s="232">
        <v>50</v>
      </c>
      <c r="L8" s="232"/>
      <c r="M8" s="232">
        <v>1598</v>
      </c>
      <c r="N8" s="66"/>
      <c r="O8" s="66"/>
    </row>
    <row r="9" spans="1:253" s="51" customFormat="1" ht="25.5" customHeight="1">
      <c r="A9" s="60"/>
      <c r="B9" s="60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6"/>
      <c r="O9" s="66"/>
    </row>
    <row r="10" spans="1:253" s="51" customFormat="1" ht="25.5" customHeight="1">
      <c r="A10" s="60"/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6"/>
      <c r="O10" s="66"/>
    </row>
    <row r="11" spans="1:253" s="51" customFormat="1" ht="25.5" customHeight="1">
      <c r="A11" s="60"/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6"/>
      <c r="O11" s="66"/>
    </row>
    <row r="12" spans="1:253" s="51" customFormat="1" ht="25.5" customHeight="1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6"/>
      <c r="O12" s="66"/>
    </row>
    <row r="13" spans="1:253" ht="25.5" customHeight="1">
      <c r="A13"/>
      <c r="B13"/>
      <c r="C13"/>
      <c r="D13"/>
      <c r="E13"/>
      <c r="F13"/>
      <c r="G13"/>
      <c r="H13"/>
      <c r="I13" s="14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</row>
    <row r="14" spans="1:253" ht="25.5" customHeight="1">
      <c r="A14"/>
      <c r="B14"/>
      <c r="C14"/>
      <c r="D14"/>
      <c r="E14"/>
      <c r="F14"/>
      <c r="G14"/>
      <c r="H14"/>
      <c r="I14" s="143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</row>
    <row r="15" spans="1:253" ht="25.5" customHeight="1">
      <c r="A15"/>
      <c r="B15"/>
      <c r="C15"/>
      <c r="D15"/>
      <c r="E15"/>
      <c r="F15"/>
      <c r="G15"/>
      <c r="H15"/>
      <c r="I15" s="143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</row>
    <row r="16" spans="1:253" ht="25.5" customHeight="1">
      <c r="A16"/>
      <c r="B16"/>
      <c r="C16"/>
      <c r="D16"/>
      <c r="E16"/>
      <c r="F16"/>
      <c r="G16"/>
      <c r="H16"/>
      <c r="I16" s="143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</row>
    <row r="17" spans="1:253" ht="25.5" customHeight="1">
      <c r="A17"/>
      <c r="B17"/>
      <c r="C17"/>
      <c r="D17"/>
      <c r="E17"/>
      <c r="F17"/>
      <c r="G17"/>
      <c r="H17"/>
      <c r="I17" s="143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</row>
    <row r="18" spans="1:253" ht="25.5" customHeight="1">
      <c r="A18"/>
      <c r="B18"/>
      <c r="C18"/>
      <c r="D18"/>
      <c r="E18"/>
      <c r="F18"/>
      <c r="G18"/>
      <c r="H18"/>
      <c r="I18" s="143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</row>
    <row r="19" spans="1:253" ht="25.5" customHeight="1">
      <c r="A19"/>
      <c r="B19"/>
      <c r="C19"/>
      <c r="D19"/>
      <c r="E19"/>
      <c r="F19"/>
      <c r="G19"/>
      <c r="H19"/>
      <c r="I19" s="143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</row>
    <row r="20" spans="1:253" ht="25.5" customHeight="1">
      <c r="A20"/>
      <c r="B20"/>
      <c r="C20"/>
      <c r="D20"/>
      <c r="E20"/>
      <c r="F20"/>
      <c r="G20"/>
      <c r="H20"/>
      <c r="I20" s="143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</row>
    <row r="21" spans="1:253" ht="25.5" customHeight="1">
      <c r="A21"/>
      <c r="B21"/>
      <c r="C21"/>
      <c r="D21"/>
      <c r="E21"/>
      <c r="F21"/>
      <c r="G21"/>
      <c r="H21"/>
      <c r="I21" s="143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</row>
    <row r="22" spans="1:253" ht="25.5" customHeight="1">
      <c r="A22"/>
      <c r="B22"/>
      <c r="C22"/>
      <c r="D22"/>
      <c r="E22"/>
      <c r="F22"/>
      <c r="G22"/>
      <c r="H22"/>
      <c r="I22" s="143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</row>
    <row r="23" spans="1:253" ht="25.5" customHeight="1">
      <c r="A23"/>
      <c r="B23"/>
      <c r="C23"/>
      <c r="D23"/>
      <c r="E23"/>
      <c r="F23"/>
      <c r="G23"/>
      <c r="H23"/>
      <c r="I23" s="14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</row>
    <row r="24" spans="1:253" ht="25.5" customHeight="1">
      <c r="A24"/>
      <c r="B24"/>
      <c r="C24"/>
      <c r="D24"/>
      <c r="E24"/>
      <c r="F24"/>
      <c r="G24"/>
      <c r="H24"/>
      <c r="I24" s="143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</row>
    <row r="25" spans="1:253" ht="25.5" customHeight="1">
      <c r="A25"/>
      <c r="B25"/>
      <c r="C25"/>
      <c r="D25"/>
      <c r="E25"/>
      <c r="F25"/>
      <c r="G25"/>
      <c r="H25"/>
      <c r="I25" s="143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</row>
    <row r="26" spans="1:253" ht="25.5" customHeight="1">
      <c r="A26"/>
      <c r="B26"/>
      <c r="C26"/>
      <c r="D26"/>
      <c r="E26"/>
      <c r="F26"/>
      <c r="G26"/>
      <c r="H26"/>
      <c r="I26" s="143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</row>
    <row r="27" spans="1:253" ht="25.5" customHeight="1">
      <c r="A27"/>
      <c r="B27"/>
      <c r="C27"/>
      <c r="D27"/>
      <c r="E27"/>
      <c r="F27"/>
      <c r="G27"/>
      <c r="H27"/>
      <c r="I27" s="143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</row>
    <row r="28" spans="1:253" ht="25.5" customHeight="1">
      <c r="A28"/>
      <c r="B28"/>
      <c r="C28"/>
      <c r="D28"/>
      <c r="E28"/>
      <c r="F28"/>
      <c r="G28"/>
      <c r="H28"/>
      <c r="I28" s="143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</row>
    <row r="29" spans="1:253" ht="25.5" customHeight="1">
      <c r="A29"/>
      <c r="B29"/>
      <c r="C29"/>
      <c r="D29"/>
      <c r="E29"/>
      <c r="F29"/>
      <c r="G29"/>
      <c r="H29"/>
      <c r="I29" s="143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</row>
    <row r="30" spans="1:253" ht="25.5" customHeight="1">
      <c r="A30"/>
      <c r="B30"/>
      <c r="C30"/>
      <c r="D30"/>
      <c r="E30"/>
      <c r="F30"/>
      <c r="G30"/>
      <c r="H30"/>
      <c r="I30" s="143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</row>
    <row r="31" spans="1:253" ht="25.5" customHeight="1">
      <c r="A31"/>
      <c r="B31"/>
      <c r="C31"/>
      <c r="D31"/>
      <c r="E31"/>
      <c r="F31"/>
      <c r="G31"/>
      <c r="H31"/>
      <c r="I31" s="143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</row>
    <row r="32" spans="1:253" ht="25.5" customHeight="1">
      <c r="A32"/>
      <c r="B32"/>
      <c r="C32"/>
      <c r="D32"/>
      <c r="E32"/>
      <c r="F32"/>
      <c r="G32"/>
      <c r="H32"/>
      <c r="I32" s="143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253" ht="25.5" customHeight="1">
      <c r="A33"/>
      <c r="B33"/>
      <c r="C33"/>
      <c r="D33"/>
      <c r="E33"/>
      <c r="F33"/>
      <c r="G33"/>
      <c r="H33"/>
      <c r="I33" s="14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</row>
    <row r="34" spans="1:253" ht="25.5" customHeight="1">
      <c r="A34"/>
      <c r="B34"/>
      <c r="C34"/>
      <c r="D34"/>
      <c r="E34"/>
      <c r="F34"/>
      <c r="G34"/>
      <c r="H34"/>
      <c r="I34" s="143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</row>
    <row r="35" spans="1:253" ht="25.5" customHeight="1">
      <c r="A35"/>
      <c r="B35"/>
      <c r="C35"/>
      <c r="D35"/>
      <c r="E35"/>
      <c r="F35"/>
      <c r="G35"/>
      <c r="H35"/>
      <c r="I35" s="143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</row>
    <row r="36" spans="1:253" ht="25.5" customHeight="1">
      <c r="A36"/>
      <c r="B36"/>
      <c r="C36"/>
      <c r="D36"/>
      <c r="E36"/>
      <c r="F36"/>
      <c r="G36"/>
      <c r="H36"/>
      <c r="I36" s="143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</row>
    <row r="37" spans="1:253" ht="25.5" customHeight="1"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</row>
    <row r="38" spans="1:253" ht="25.5" customHeight="1"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</row>
  </sheetData>
  <sheetProtection formatCells="0" formatColumns="0" formatRows="0"/>
  <mergeCells count="1">
    <mergeCell ref="A5:A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40"/>
  <sheetViews>
    <sheetView showGridLines="0" showZeros="0" view="pageBreakPreview" topLeftCell="A4" zoomScaleNormal="100" workbookViewId="0">
      <selection activeCell="D22" sqref="D22"/>
    </sheetView>
  </sheetViews>
  <sheetFormatPr defaultColWidth="16.5" defaultRowHeight="21.75" customHeight="1"/>
  <cols>
    <col min="1" max="1" width="16.5" customWidth="1"/>
    <col min="2" max="2" width="27.1640625" style="137" customWidth="1"/>
    <col min="3" max="3" width="18" customWidth="1"/>
    <col min="4" max="4" width="18.5" customWidth="1"/>
    <col min="5" max="5" width="19.5" customWidth="1"/>
  </cols>
  <sheetData>
    <row r="1" spans="1:5" s="15" customFormat="1" ht="21.75" customHeight="1">
      <c r="B1" s="137"/>
      <c r="E1" s="12" t="s">
        <v>20</v>
      </c>
    </row>
    <row r="2" spans="1:5" s="50" customFormat="1" ht="21.75" customHeight="1">
      <c r="A2" s="206" t="s">
        <v>21</v>
      </c>
      <c r="B2" s="206"/>
      <c r="C2" s="206"/>
      <c r="D2" s="206"/>
      <c r="E2" s="206"/>
    </row>
    <row r="3" spans="1:5" ht="3.75" customHeight="1">
      <c r="E3" s="114" t="s">
        <v>4</v>
      </c>
    </row>
    <row r="4" spans="1:5" s="1" customFormat="1" ht="19.5" customHeight="1">
      <c r="A4" s="20" t="s">
        <v>22</v>
      </c>
      <c r="B4" s="138"/>
      <c r="C4" s="20" t="s">
        <v>23</v>
      </c>
      <c r="D4" s="20"/>
      <c r="E4" s="20"/>
    </row>
    <row r="5" spans="1:5" s="1" customFormat="1" ht="19.5" customHeight="1">
      <c r="A5" s="19" t="s">
        <v>24</v>
      </c>
      <c r="B5" s="138" t="s">
        <v>25</v>
      </c>
      <c r="C5" s="19" t="s">
        <v>8</v>
      </c>
      <c r="D5" s="19" t="s">
        <v>26</v>
      </c>
      <c r="E5" s="19" t="s">
        <v>18</v>
      </c>
    </row>
    <row r="6" spans="1:5" s="1" customFormat="1" ht="19.5" customHeight="1">
      <c r="A6" s="19"/>
      <c r="B6" s="138" t="s">
        <v>122</v>
      </c>
      <c r="C6" s="184">
        <f>D6+E6</f>
        <v>3006</v>
      </c>
      <c r="D6" s="184">
        <f>D7+D14+D16+D20+D25+D29+D34+D36</f>
        <v>1408</v>
      </c>
      <c r="E6" s="184">
        <f>E7+E14+E16+E20+E25+E29+E34+E36</f>
        <v>1598</v>
      </c>
    </row>
    <row r="7" spans="1:5" s="237" customFormat="1" ht="19.5" customHeight="1">
      <c r="A7" s="234">
        <v>201</v>
      </c>
      <c r="B7" s="235" t="s">
        <v>57</v>
      </c>
      <c r="C7" s="236">
        <f t="shared" ref="C7:C38" si="0">D7+E7</f>
        <v>1861</v>
      </c>
      <c r="D7" s="236">
        <f>D8+D9+D10+D11+D12+D13</f>
        <v>1062</v>
      </c>
      <c r="E7" s="236">
        <f>E8+E9+E10+E11+E12+E13</f>
        <v>799</v>
      </c>
    </row>
    <row r="8" spans="1:5" s="1" customFormat="1" ht="19.5" customHeight="1">
      <c r="A8" s="19">
        <v>20103</v>
      </c>
      <c r="B8" s="138" t="s">
        <v>110</v>
      </c>
      <c r="C8" s="184">
        <f t="shared" si="0"/>
        <v>1590</v>
      </c>
      <c r="D8" s="184">
        <v>988</v>
      </c>
      <c r="E8" s="184">
        <v>602</v>
      </c>
    </row>
    <row r="9" spans="1:5" s="1" customFormat="1" ht="19.5" customHeight="1">
      <c r="A9" s="19">
        <v>20106</v>
      </c>
      <c r="B9" s="138" t="s">
        <v>129</v>
      </c>
      <c r="C9" s="184">
        <f t="shared" si="0"/>
        <v>47</v>
      </c>
      <c r="D9" s="184"/>
      <c r="E9" s="184">
        <v>47</v>
      </c>
    </row>
    <row r="10" spans="1:5" s="1" customFormat="1" ht="19.5" customHeight="1">
      <c r="A10" s="19">
        <v>20107</v>
      </c>
      <c r="B10" s="138" t="s">
        <v>130</v>
      </c>
      <c r="C10" s="184">
        <f t="shared" si="0"/>
        <v>10</v>
      </c>
      <c r="D10" s="184"/>
      <c r="E10" s="184">
        <v>10</v>
      </c>
    </row>
    <row r="11" spans="1:5" s="1" customFormat="1" ht="19.5" customHeight="1">
      <c r="A11" s="19">
        <v>20113</v>
      </c>
      <c r="B11" s="138" t="s">
        <v>131</v>
      </c>
      <c r="C11" s="184">
        <f t="shared" si="0"/>
        <v>90</v>
      </c>
      <c r="D11" s="184"/>
      <c r="E11" s="184">
        <v>90</v>
      </c>
    </row>
    <row r="12" spans="1:5" s="1" customFormat="1" ht="19.5" customHeight="1">
      <c r="A12" s="19">
        <v>20129</v>
      </c>
      <c r="B12" s="138" t="s">
        <v>111</v>
      </c>
      <c r="C12" s="184">
        <f t="shared" si="0"/>
        <v>64</v>
      </c>
      <c r="D12" s="184">
        <v>14</v>
      </c>
      <c r="E12" s="184">
        <v>50</v>
      </c>
    </row>
    <row r="13" spans="1:5" s="1" customFormat="1" ht="19.5" customHeight="1">
      <c r="A13" s="19">
        <v>20131</v>
      </c>
      <c r="B13" s="138" t="s">
        <v>112</v>
      </c>
      <c r="C13" s="184">
        <f t="shared" si="0"/>
        <v>60</v>
      </c>
      <c r="D13" s="184">
        <v>60</v>
      </c>
      <c r="E13" s="184"/>
    </row>
    <row r="14" spans="1:5" s="237" customFormat="1" ht="19.5" customHeight="1">
      <c r="A14" s="234">
        <v>204</v>
      </c>
      <c r="B14" s="235" t="s">
        <v>63</v>
      </c>
      <c r="C14" s="236">
        <f t="shared" si="0"/>
        <v>61</v>
      </c>
      <c r="D14" s="236">
        <f>D15</f>
        <v>41</v>
      </c>
      <c r="E14" s="236">
        <f>E15</f>
        <v>20</v>
      </c>
    </row>
    <row r="15" spans="1:5" s="1" customFormat="1" ht="19.5" customHeight="1">
      <c r="A15" s="19">
        <v>20406</v>
      </c>
      <c r="B15" s="138" t="s">
        <v>113</v>
      </c>
      <c r="C15" s="184">
        <f t="shared" si="0"/>
        <v>61</v>
      </c>
      <c r="D15" s="184">
        <v>41</v>
      </c>
      <c r="E15" s="184">
        <v>20</v>
      </c>
    </row>
    <row r="16" spans="1:5" s="237" customFormat="1" ht="19.5" customHeight="1">
      <c r="A16" s="234">
        <v>208</v>
      </c>
      <c r="B16" s="235" t="s">
        <v>67</v>
      </c>
      <c r="C16" s="238">
        <f t="shared" si="0"/>
        <v>39</v>
      </c>
      <c r="D16" s="236">
        <f>D17+D18+D19</f>
        <v>18</v>
      </c>
      <c r="E16" s="236">
        <f>E17+E18+E19</f>
        <v>21</v>
      </c>
    </row>
    <row r="17" spans="1:5" s="1" customFormat="1" ht="19.5" customHeight="1">
      <c r="A17" s="19">
        <v>20801</v>
      </c>
      <c r="B17" s="138" t="s">
        <v>114</v>
      </c>
      <c r="C17" s="184">
        <f t="shared" si="0"/>
        <v>5</v>
      </c>
      <c r="D17" s="184">
        <v>4</v>
      </c>
      <c r="E17" s="184">
        <v>1</v>
      </c>
    </row>
    <row r="18" spans="1:5" s="1" customFormat="1" ht="19.5" customHeight="1">
      <c r="A18" s="19">
        <v>20802</v>
      </c>
      <c r="B18" s="138" t="s">
        <v>115</v>
      </c>
      <c r="C18" s="184">
        <f t="shared" si="0"/>
        <v>30</v>
      </c>
      <c r="D18" s="184">
        <v>10</v>
      </c>
      <c r="E18" s="184">
        <v>20</v>
      </c>
    </row>
    <row r="19" spans="1:5" s="1" customFormat="1" ht="19.5" customHeight="1">
      <c r="A19" s="19">
        <v>20811</v>
      </c>
      <c r="B19" s="138" t="s">
        <v>116</v>
      </c>
      <c r="C19" s="184">
        <f t="shared" si="0"/>
        <v>4</v>
      </c>
      <c r="D19" s="184">
        <v>4</v>
      </c>
      <c r="E19" s="184"/>
    </row>
    <row r="20" spans="1:5" s="237" customFormat="1" ht="19.5" customHeight="1">
      <c r="A20" s="234">
        <v>210</v>
      </c>
      <c r="B20" s="235" t="s">
        <v>69</v>
      </c>
      <c r="C20" s="236">
        <f t="shared" si="0"/>
        <v>127</v>
      </c>
      <c r="D20" s="236">
        <f>D21+D22+D23+D24</f>
        <v>69</v>
      </c>
      <c r="E20" s="236">
        <f>E21+E22+E23+E24</f>
        <v>58</v>
      </c>
    </row>
    <row r="21" spans="1:5" s="1" customFormat="1" ht="19.5" customHeight="1">
      <c r="A21" s="19">
        <v>21003</v>
      </c>
      <c r="B21" s="139" t="s">
        <v>132</v>
      </c>
      <c r="C21" s="184">
        <f t="shared" si="0"/>
        <v>35</v>
      </c>
      <c r="D21" s="184">
        <v>23</v>
      </c>
      <c r="E21" s="184">
        <v>12</v>
      </c>
    </row>
    <row r="22" spans="1:5" s="1" customFormat="1" ht="19.5" customHeight="1">
      <c r="A22" s="179">
        <v>21004</v>
      </c>
      <c r="B22" s="185" t="s">
        <v>207</v>
      </c>
      <c r="C22" s="184">
        <f t="shared" si="0"/>
        <v>30</v>
      </c>
      <c r="D22" s="184"/>
      <c r="E22" s="184">
        <v>30</v>
      </c>
    </row>
    <row r="23" spans="1:5" s="1" customFormat="1" ht="19.5" customHeight="1">
      <c r="A23" s="19">
        <v>21007</v>
      </c>
      <c r="B23" s="138" t="s">
        <v>117</v>
      </c>
      <c r="C23" s="184">
        <f t="shared" si="0"/>
        <v>27</v>
      </c>
      <c r="D23" s="184">
        <v>11</v>
      </c>
      <c r="E23" s="184">
        <v>16</v>
      </c>
    </row>
    <row r="24" spans="1:5" s="1" customFormat="1" ht="19.5" customHeight="1">
      <c r="A24" s="19">
        <v>21011</v>
      </c>
      <c r="B24" s="138" t="s">
        <v>118</v>
      </c>
      <c r="C24" s="184">
        <f t="shared" si="0"/>
        <v>35</v>
      </c>
      <c r="D24" s="184">
        <v>35</v>
      </c>
      <c r="E24" s="184"/>
    </row>
    <row r="25" spans="1:5" s="237" customFormat="1" ht="19.5" customHeight="1">
      <c r="A25" s="234">
        <v>212</v>
      </c>
      <c r="B25" s="235" t="s">
        <v>124</v>
      </c>
      <c r="C25" s="236">
        <f t="shared" si="0"/>
        <v>412</v>
      </c>
      <c r="D25" s="238">
        <f>D26+D27+D28</f>
        <v>0</v>
      </c>
      <c r="E25" s="236">
        <f>E26+E27+E28</f>
        <v>412</v>
      </c>
    </row>
    <row r="26" spans="1:5" s="1" customFormat="1" ht="19.5" customHeight="1">
      <c r="A26" s="19">
        <v>21201</v>
      </c>
      <c r="B26" s="138" t="s">
        <v>123</v>
      </c>
      <c r="C26" s="184">
        <f t="shared" si="0"/>
        <v>25</v>
      </c>
      <c r="D26" s="184"/>
      <c r="E26" s="184">
        <v>25</v>
      </c>
    </row>
    <row r="27" spans="1:5" s="1" customFormat="1" ht="19.5" customHeight="1">
      <c r="A27" s="179">
        <v>21203</v>
      </c>
      <c r="B27" s="185" t="s">
        <v>208</v>
      </c>
      <c r="C27" s="184">
        <f t="shared" si="0"/>
        <v>327</v>
      </c>
      <c r="D27" s="184"/>
      <c r="E27" s="184">
        <v>327</v>
      </c>
    </row>
    <row r="28" spans="1:5" s="1" customFormat="1" ht="19.5" customHeight="1">
      <c r="A28" s="19">
        <v>21205</v>
      </c>
      <c r="B28" s="138" t="s">
        <v>125</v>
      </c>
      <c r="C28" s="184">
        <f t="shared" si="0"/>
        <v>60</v>
      </c>
      <c r="D28" s="184"/>
      <c r="E28" s="184">
        <v>60</v>
      </c>
    </row>
    <row r="29" spans="1:5" s="237" customFormat="1" ht="19.5" customHeight="1">
      <c r="A29" s="234">
        <v>213</v>
      </c>
      <c r="B29" s="235" t="s">
        <v>72</v>
      </c>
      <c r="C29" s="236">
        <f>D29+E29</f>
        <v>372</v>
      </c>
      <c r="D29" s="236">
        <f>D30+D31+D32+D33</f>
        <v>122</v>
      </c>
      <c r="E29" s="236">
        <f>E30+E31+E32+E33</f>
        <v>250</v>
      </c>
    </row>
    <row r="30" spans="1:5" s="1" customFormat="1" ht="19.5" customHeight="1">
      <c r="A30" s="19">
        <v>21301</v>
      </c>
      <c r="B30" s="138" t="s">
        <v>119</v>
      </c>
      <c r="C30" s="184">
        <f t="shared" si="0"/>
        <v>107</v>
      </c>
      <c r="D30" s="184">
        <v>97</v>
      </c>
      <c r="E30" s="184">
        <v>10</v>
      </c>
    </row>
    <row r="31" spans="1:5" s="1" customFormat="1" ht="19.5" customHeight="1">
      <c r="A31" s="19">
        <v>21302</v>
      </c>
      <c r="B31" s="138" t="s">
        <v>120</v>
      </c>
      <c r="C31" s="184">
        <f t="shared" si="0"/>
        <v>25</v>
      </c>
      <c r="D31" s="184">
        <v>25</v>
      </c>
      <c r="E31" s="184"/>
    </row>
    <row r="32" spans="1:5" s="1" customFormat="1" ht="19.5" customHeight="1">
      <c r="A32" s="19">
        <v>21303</v>
      </c>
      <c r="B32" s="138" t="s">
        <v>127</v>
      </c>
      <c r="C32" s="184">
        <f t="shared" si="0"/>
        <v>30</v>
      </c>
      <c r="D32" s="184"/>
      <c r="E32" s="184">
        <v>30</v>
      </c>
    </row>
    <row r="33" spans="1:5" s="1" customFormat="1" ht="19.5" customHeight="1">
      <c r="A33" s="19">
        <v>21307</v>
      </c>
      <c r="B33" s="138" t="s">
        <v>126</v>
      </c>
      <c r="C33" s="184">
        <f t="shared" si="0"/>
        <v>210</v>
      </c>
      <c r="D33" s="184"/>
      <c r="E33" s="184">
        <v>210</v>
      </c>
    </row>
    <row r="34" spans="1:5" s="237" customFormat="1" ht="19.5" customHeight="1">
      <c r="A34" s="234">
        <v>221</v>
      </c>
      <c r="B34" s="235" t="s">
        <v>79</v>
      </c>
      <c r="C34" s="236">
        <f t="shared" si="0"/>
        <v>48</v>
      </c>
      <c r="D34" s="236">
        <f>D35</f>
        <v>48</v>
      </c>
      <c r="E34" s="238"/>
    </row>
    <row r="35" spans="1:5" s="1" customFormat="1" ht="19.5" customHeight="1">
      <c r="A35" s="19">
        <v>22102</v>
      </c>
      <c r="B35" s="138" t="s">
        <v>121</v>
      </c>
      <c r="C35" s="184">
        <f t="shared" si="0"/>
        <v>48</v>
      </c>
      <c r="D35" s="184">
        <v>48</v>
      </c>
      <c r="E35" s="184"/>
    </row>
    <row r="36" spans="1:5" s="237" customFormat="1" ht="19.5" customHeight="1">
      <c r="A36" s="234">
        <v>224</v>
      </c>
      <c r="B36" s="235" t="s">
        <v>82</v>
      </c>
      <c r="C36" s="236">
        <f t="shared" si="0"/>
        <v>86</v>
      </c>
      <c r="D36" s="236">
        <f>D37+D38</f>
        <v>48</v>
      </c>
      <c r="E36" s="236">
        <f>E37+E38</f>
        <v>38</v>
      </c>
    </row>
    <row r="37" spans="1:5" s="1" customFormat="1" ht="19.5" customHeight="1">
      <c r="A37" s="19">
        <v>22401</v>
      </c>
      <c r="B37" s="139" t="s">
        <v>133</v>
      </c>
      <c r="C37" s="184">
        <f t="shared" si="0"/>
        <v>63</v>
      </c>
      <c r="D37" s="184">
        <v>48</v>
      </c>
      <c r="E37" s="184">
        <v>15</v>
      </c>
    </row>
    <row r="38" spans="1:5" s="1" customFormat="1" ht="19.5" customHeight="1">
      <c r="A38" s="19">
        <v>22406</v>
      </c>
      <c r="B38" s="139" t="s">
        <v>128</v>
      </c>
      <c r="C38" s="184">
        <f t="shared" si="0"/>
        <v>23</v>
      </c>
      <c r="D38" s="184"/>
      <c r="E38" s="184">
        <v>23</v>
      </c>
    </row>
    <row r="39" spans="1:5" s="1" customFormat="1" ht="21.75" customHeight="1">
      <c r="A39" s="19"/>
      <c r="B39" s="138"/>
      <c r="C39" s="184"/>
      <c r="D39" s="184"/>
      <c r="E39" s="184"/>
    </row>
    <row r="40" spans="1:5" ht="21.75" customHeight="1">
      <c r="C40" s="186"/>
      <c r="D40" s="186"/>
      <c r="E40" s="186"/>
    </row>
  </sheetData>
  <sheetProtection formatCells="0" formatColumns="0" formatRows="0"/>
  <mergeCells count="1">
    <mergeCell ref="A2:E2"/>
  </mergeCells>
  <phoneticPr fontId="0" type="noConversion"/>
  <printOptions horizontalCentered="1"/>
  <pageMargins left="0.62992125984251968" right="0.62992125984251968" top="0.39370078740157483" bottom="0.39370078740157483" header="0.39370078740157483" footer="0.39370078740157483"/>
  <pageSetup paperSize="9" orientation="portrait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22"/>
  <sheetViews>
    <sheetView showGridLines="0" showZeros="0" zoomScaleNormal="100" zoomScaleSheetLayoutView="100" workbookViewId="0">
      <selection activeCell="E20" sqref="E20"/>
    </sheetView>
  </sheetViews>
  <sheetFormatPr defaultColWidth="9.33203125" defaultRowHeight="18.75" customHeight="1"/>
  <cols>
    <col min="1" max="1" width="18.83203125" customWidth="1"/>
    <col min="2" max="2" width="27.83203125" style="131" customWidth="1"/>
    <col min="3" max="3" width="20.33203125" customWidth="1"/>
    <col min="4" max="5" width="20.6640625" customWidth="1"/>
  </cols>
  <sheetData>
    <row r="1" spans="1:5" s="1" customFormat="1" ht="18.75" customHeight="1">
      <c r="A1" s="15"/>
      <c r="B1" s="15"/>
      <c r="C1" s="15"/>
      <c r="D1" s="15"/>
      <c r="E1" s="12" t="s">
        <v>27</v>
      </c>
    </row>
    <row r="2" spans="1:5" s="1" customFormat="1" ht="18.75" customHeight="1">
      <c r="A2" s="16" t="s">
        <v>28</v>
      </c>
      <c r="B2" s="173"/>
      <c r="C2" s="16"/>
      <c r="D2" s="16"/>
      <c r="E2" s="16"/>
    </row>
    <row r="3" spans="1:5" s="1" customFormat="1" ht="18.75" customHeight="1">
      <c r="B3" s="15"/>
      <c r="E3" s="18" t="s">
        <v>4</v>
      </c>
    </row>
    <row r="4" spans="1:5" s="1" customFormat="1" ht="18.75" customHeight="1">
      <c r="A4" s="20" t="s">
        <v>29</v>
      </c>
      <c r="B4" s="174"/>
      <c r="C4" s="20" t="s">
        <v>26</v>
      </c>
      <c r="D4" s="20"/>
      <c r="E4" s="20"/>
    </row>
    <row r="5" spans="1:5" s="1" customFormat="1" ht="18.75" customHeight="1">
      <c r="A5" s="19" t="s">
        <v>24</v>
      </c>
      <c r="B5" s="175" t="s">
        <v>25</v>
      </c>
      <c r="C5" s="19" t="s">
        <v>8</v>
      </c>
      <c r="D5" s="19" t="s">
        <v>30</v>
      </c>
      <c r="E5" s="19" t="s">
        <v>31</v>
      </c>
    </row>
    <row r="6" spans="1:5" s="1" customFormat="1" ht="18.75" customHeight="1">
      <c r="A6" s="178"/>
      <c r="B6" s="175"/>
      <c r="C6" s="19">
        <v>1408</v>
      </c>
      <c r="D6" s="19">
        <v>1358</v>
      </c>
      <c r="E6" s="19">
        <v>50</v>
      </c>
    </row>
    <row r="7" spans="1:5" s="1" customFormat="1" ht="18.75" customHeight="1">
      <c r="A7" s="176" t="s">
        <v>148</v>
      </c>
      <c r="B7" s="177" t="s">
        <v>15</v>
      </c>
      <c r="C7" s="183">
        <v>1358</v>
      </c>
      <c r="D7" s="183">
        <f>D8+D9+D10+D11+D12+D13+D14+D15+D16+D17</f>
        <v>1358</v>
      </c>
      <c r="E7" s="184">
        <v>50</v>
      </c>
    </row>
    <row r="8" spans="1:5" s="1" customFormat="1" ht="18.75" customHeight="1">
      <c r="A8" s="176" t="s">
        <v>149</v>
      </c>
      <c r="B8" s="177" t="s">
        <v>150</v>
      </c>
      <c r="C8" s="200">
        <f t="shared" ref="C8:C19" si="0">D8+E8</f>
        <v>250</v>
      </c>
      <c r="D8" s="184">
        <v>250</v>
      </c>
      <c r="E8" s="184"/>
    </row>
    <row r="9" spans="1:5" s="1" customFormat="1" ht="18.75" customHeight="1">
      <c r="A9" s="176" t="s">
        <v>151</v>
      </c>
      <c r="B9" s="177" t="s">
        <v>152</v>
      </c>
      <c r="C9" s="200">
        <f t="shared" si="0"/>
        <v>145</v>
      </c>
      <c r="D9" s="184">
        <v>145</v>
      </c>
      <c r="E9" s="184"/>
    </row>
    <row r="10" spans="1:5" s="1" customFormat="1" ht="18.75" customHeight="1">
      <c r="A10" s="176" t="s">
        <v>153</v>
      </c>
      <c r="B10" s="177" t="s">
        <v>154</v>
      </c>
      <c r="C10" s="200">
        <f t="shared" si="0"/>
        <v>24</v>
      </c>
      <c r="D10" s="184">
        <v>24</v>
      </c>
      <c r="E10" s="184"/>
    </row>
    <row r="11" spans="1:5" s="1" customFormat="1" ht="18.75" customHeight="1">
      <c r="A11" s="176" t="s">
        <v>155</v>
      </c>
      <c r="B11" s="177" t="s">
        <v>156</v>
      </c>
      <c r="C11" s="200">
        <f t="shared" si="0"/>
        <v>96</v>
      </c>
      <c r="D11" s="184">
        <v>96</v>
      </c>
      <c r="E11" s="187"/>
    </row>
    <row r="12" spans="1:5" s="1" customFormat="1" ht="18.75" customHeight="1">
      <c r="A12" s="176" t="s">
        <v>157</v>
      </c>
      <c r="B12" s="177" t="s">
        <v>158</v>
      </c>
      <c r="C12" s="200">
        <f t="shared" si="0"/>
        <v>435</v>
      </c>
      <c r="D12" s="238">
        <v>435</v>
      </c>
      <c r="E12" s="184"/>
    </row>
    <row r="13" spans="1:5" s="1" customFormat="1" ht="18.75" customHeight="1">
      <c r="A13" s="176" t="s">
        <v>159</v>
      </c>
      <c r="B13" s="177" t="s">
        <v>160</v>
      </c>
      <c r="C13" s="200">
        <f t="shared" si="0"/>
        <v>61</v>
      </c>
      <c r="D13" s="184">
        <v>61</v>
      </c>
      <c r="E13" s="184"/>
    </row>
    <row r="14" spans="1:5" s="1" customFormat="1" ht="18.75" customHeight="1">
      <c r="A14" s="176" t="s">
        <v>161</v>
      </c>
      <c r="B14" s="177" t="s">
        <v>162</v>
      </c>
      <c r="C14" s="200">
        <f t="shared" si="0"/>
        <v>35</v>
      </c>
      <c r="D14" s="184">
        <v>35</v>
      </c>
      <c r="E14" s="184"/>
    </row>
    <row r="15" spans="1:5" s="1" customFormat="1" ht="18.75" customHeight="1">
      <c r="A15" s="176" t="s">
        <v>163</v>
      </c>
      <c r="B15" s="177" t="s">
        <v>164</v>
      </c>
      <c r="C15" s="200">
        <f t="shared" si="0"/>
        <v>60</v>
      </c>
      <c r="D15" s="184">
        <v>60</v>
      </c>
      <c r="E15" s="184"/>
    </row>
    <row r="16" spans="1:5" s="1" customFormat="1" ht="18.75" customHeight="1">
      <c r="A16" s="176" t="s">
        <v>165</v>
      </c>
      <c r="B16" s="177" t="s">
        <v>166</v>
      </c>
      <c r="C16" s="200">
        <f t="shared" si="0"/>
        <v>48</v>
      </c>
      <c r="D16" s="184">
        <v>48</v>
      </c>
      <c r="E16" s="184"/>
    </row>
    <row r="17" spans="1:5" s="1" customFormat="1" ht="18.75" customHeight="1">
      <c r="A17" s="176" t="s">
        <v>167</v>
      </c>
      <c r="B17" s="177" t="s">
        <v>168</v>
      </c>
      <c r="C17" s="200">
        <f t="shared" si="0"/>
        <v>204</v>
      </c>
      <c r="D17" s="238">
        <v>204</v>
      </c>
      <c r="E17" s="184"/>
    </row>
    <row r="18" spans="1:5" s="1" customFormat="1" ht="18.75" customHeight="1">
      <c r="A18" s="176" t="s">
        <v>169</v>
      </c>
      <c r="B18" s="177" t="s">
        <v>16</v>
      </c>
      <c r="C18" s="183">
        <f t="shared" si="0"/>
        <v>42</v>
      </c>
      <c r="D18" s="184"/>
      <c r="E18" s="183">
        <f>E19</f>
        <v>42</v>
      </c>
    </row>
    <row r="19" spans="1:5" s="1" customFormat="1" ht="18.75" customHeight="1">
      <c r="A19" s="176" t="s">
        <v>170</v>
      </c>
      <c r="B19" s="177" t="s">
        <v>204</v>
      </c>
      <c r="C19" s="200">
        <v>42</v>
      </c>
      <c r="D19" s="183"/>
      <c r="E19" s="238">
        <v>42</v>
      </c>
    </row>
    <row r="20" spans="1:5" s="1" customFormat="1" ht="18.75" customHeight="1">
      <c r="A20" s="176">
        <v>30231</v>
      </c>
      <c r="B20" s="176" t="s">
        <v>218</v>
      </c>
      <c r="C20" s="130">
        <v>8</v>
      </c>
      <c r="D20" s="130"/>
      <c r="E20" s="130">
        <v>8</v>
      </c>
    </row>
    <row r="21" spans="1:5" s="1" customFormat="1" ht="18.75" customHeight="1">
      <c r="A21" s="176"/>
      <c r="B21" s="177"/>
      <c r="C21" s="130"/>
      <c r="D21" s="130"/>
      <c r="E21" s="19"/>
    </row>
    <row r="22" spans="1:5" s="1" customFormat="1" ht="18.75" customHeight="1">
      <c r="A22" s="176"/>
      <c r="B22" s="177"/>
      <c r="C22" s="130"/>
      <c r="D22" s="172"/>
      <c r="E22" s="130"/>
    </row>
  </sheetData>
  <sheetProtection formatCells="0" formatColumns="0" formatRows="0"/>
  <phoneticPr fontId="0" type="noConversion"/>
  <printOptions horizontalCentered="1"/>
  <pageMargins left="0.62992125984251968" right="0.62992125984251968" top="0.59055118110236227" bottom="0.59055118110236227" header="0.39370078740157483" footer="0.39370078740157483"/>
  <pageSetup paperSize="9" orientation="portrait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V20"/>
  <sheetViews>
    <sheetView showGridLines="0" showZeros="0" tabSelected="1" view="pageBreakPreview" zoomScaleNormal="100" workbookViewId="0">
      <selection activeCell="C11" sqref="C11"/>
    </sheetView>
  </sheetViews>
  <sheetFormatPr defaultColWidth="6.83203125" defaultRowHeight="11.25"/>
  <cols>
    <col min="1" max="1" width="30" style="66" customWidth="1"/>
    <col min="2" max="2" width="23.1640625" style="66" customWidth="1"/>
    <col min="3" max="3" width="27.6640625" style="66" customWidth="1"/>
    <col min="4" max="6" width="23.1640625" style="66" customWidth="1"/>
    <col min="7" max="9" width="6.83203125" style="66" customWidth="1"/>
    <col min="10" max="10" width="11.1640625" style="66" customWidth="1"/>
    <col min="11" max="251" width="6.6640625" style="66" customWidth="1"/>
    <col min="252" max="16384" width="6.83203125" style="51"/>
  </cols>
  <sheetData>
    <row r="1" spans="1:256" s="15" customFormat="1" ht="30" customHeight="1">
      <c r="A1" s="65"/>
      <c r="B1" s="65"/>
      <c r="C1" s="65"/>
      <c r="D1" s="65"/>
      <c r="E1" s="65"/>
      <c r="F1" s="62" t="s">
        <v>32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  <c r="AK1" s="65"/>
      <c r="AL1" s="65"/>
      <c r="AM1" s="65"/>
      <c r="AN1" s="65"/>
      <c r="AO1" s="65"/>
      <c r="AP1" s="65"/>
      <c r="AQ1" s="65"/>
      <c r="AR1" s="65"/>
      <c r="AS1" s="65"/>
      <c r="AT1" s="65"/>
      <c r="AU1" s="65"/>
      <c r="AV1" s="65"/>
      <c r="AW1" s="65"/>
      <c r="AX1" s="65"/>
      <c r="AY1" s="65"/>
      <c r="AZ1" s="65"/>
      <c r="BA1" s="65"/>
      <c r="BB1" s="65"/>
      <c r="BC1" s="65"/>
      <c r="BD1" s="65"/>
      <c r="BE1" s="65"/>
      <c r="BF1" s="65"/>
      <c r="BG1" s="65"/>
      <c r="BH1" s="65"/>
      <c r="BI1" s="65"/>
      <c r="BJ1" s="65"/>
      <c r="BK1" s="65"/>
      <c r="BL1" s="65"/>
      <c r="BM1" s="65"/>
      <c r="BN1" s="65"/>
      <c r="BO1" s="65"/>
      <c r="BP1" s="65"/>
      <c r="BQ1" s="65"/>
      <c r="BR1" s="65"/>
      <c r="BS1" s="65"/>
      <c r="BT1" s="65"/>
      <c r="BU1" s="65"/>
      <c r="BV1" s="65"/>
      <c r="BW1" s="65"/>
      <c r="BX1" s="65"/>
      <c r="BY1" s="65"/>
      <c r="BZ1" s="65"/>
      <c r="CA1" s="65"/>
      <c r="CB1" s="65"/>
      <c r="CC1" s="65"/>
      <c r="CD1" s="65"/>
      <c r="CE1" s="65"/>
      <c r="CF1" s="65"/>
      <c r="CG1" s="65"/>
      <c r="CH1" s="65"/>
      <c r="CI1" s="65"/>
      <c r="CJ1" s="65"/>
      <c r="CK1" s="65"/>
      <c r="CL1" s="65"/>
      <c r="CM1" s="65"/>
      <c r="CN1" s="65"/>
      <c r="CO1" s="65"/>
      <c r="CP1" s="65"/>
      <c r="CQ1" s="65"/>
      <c r="CR1" s="65"/>
      <c r="CS1" s="65"/>
      <c r="CT1" s="65"/>
      <c r="CU1" s="65"/>
      <c r="CV1" s="65"/>
      <c r="CW1" s="65"/>
      <c r="CX1" s="65"/>
      <c r="CY1" s="65"/>
      <c r="CZ1" s="65"/>
      <c r="DA1" s="65"/>
      <c r="DB1" s="65"/>
      <c r="DC1" s="65"/>
      <c r="DD1" s="65"/>
      <c r="DE1" s="65"/>
      <c r="DF1" s="65"/>
      <c r="DG1" s="65"/>
      <c r="DH1" s="65"/>
      <c r="DI1" s="65"/>
      <c r="DJ1" s="65"/>
      <c r="DK1" s="65"/>
      <c r="DL1" s="65"/>
      <c r="DM1" s="65"/>
      <c r="DN1" s="65"/>
      <c r="DO1" s="65"/>
      <c r="DP1" s="65"/>
      <c r="DQ1" s="65"/>
      <c r="DR1" s="65"/>
      <c r="DS1" s="65"/>
      <c r="DT1" s="65"/>
      <c r="DU1" s="65"/>
      <c r="DV1" s="65"/>
      <c r="DW1" s="65"/>
      <c r="DX1" s="65"/>
      <c r="DY1" s="65"/>
      <c r="DZ1" s="65"/>
      <c r="EA1" s="65"/>
      <c r="EB1" s="65"/>
      <c r="EC1" s="65"/>
      <c r="ED1" s="65"/>
      <c r="EE1" s="65"/>
      <c r="EF1" s="65"/>
      <c r="EG1" s="65"/>
      <c r="EH1" s="65"/>
      <c r="EI1" s="65"/>
      <c r="EJ1" s="65"/>
      <c r="EK1" s="65"/>
      <c r="EL1" s="65"/>
      <c r="EM1" s="65"/>
      <c r="EN1" s="65"/>
      <c r="EO1" s="65"/>
      <c r="EP1" s="65"/>
      <c r="EQ1" s="65"/>
      <c r="ER1" s="65"/>
      <c r="ES1" s="65"/>
      <c r="ET1" s="65"/>
      <c r="EU1" s="65"/>
      <c r="EV1" s="65"/>
      <c r="EW1" s="65"/>
      <c r="EX1" s="65"/>
      <c r="EY1" s="65"/>
      <c r="EZ1" s="65"/>
      <c r="FA1" s="65"/>
      <c r="FB1" s="65"/>
      <c r="FC1" s="65"/>
      <c r="FD1" s="65"/>
      <c r="FE1" s="65"/>
      <c r="FF1" s="65"/>
      <c r="FG1" s="65"/>
      <c r="FH1" s="65"/>
      <c r="FI1" s="65"/>
      <c r="FJ1" s="65"/>
      <c r="FK1" s="65"/>
      <c r="FL1" s="65"/>
      <c r="FM1" s="65"/>
      <c r="FN1" s="65"/>
      <c r="FO1" s="65"/>
      <c r="FP1" s="65"/>
      <c r="FQ1" s="65"/>
      <c r="FR1" s="65"/>
      <c r="FS1" s="65"/>
      <c r="FT1" s="65"/>
      <c r="FU1" s="65"/>
      <c r="FV1" s="65"/>
      <c r="FW1" s="65"/>
      <c r="FX1" s="65"/>
      <c r="FY1" s="65"/>
      <c r="FZ1" s="65"/>
      <c r="GA1" s="65"/>
      <c r="GB1" s="65"/>
      <c r="GC1" s="65"/>
      <c r="GD1" s="65"/>
      <c r="GE1" s="65"/>
      <c r="GF1" s="65"/>
      <c r="GG1" s="65"/>
      <c r="GH1" s="65"/>
      <c r="GI1" s="65"/>
      <c r="GJ1" s="65"/>
      <c r="GK1" s="65"/>
      <c r="GL1" s="65"/>
      <c r="GM1" s="65"/>
      <c r="GN1" s="65"/>
      <c r="GO1" s="65"/>
      <c r="GP1" s="65"/>
      <c r="GQ1" s="65"/>
      <c r="GR1" s="65"/>
      <c r="GS1" s="65"/>
      <c r="GT1" s="65"/>
      <c r="GU1" s="65"/>
      <c r="GV1" s="65"/>
      <c r="GW1" s="65"/>
      <c r="GX1" s="65"/>
      <c r="GY1" s="65"/>
      <c r="GZ1" s="65"/>
      <c r="HA1" s="65"/>
      <c r="HB1" s="65"/>
      <c r="HC1" s="65"/>
      <c r="HD1" s="65"/>
      <c r="HE1" s="65"/>
      <c r="HF1" s="65"/>
      <c r="HG1" s="65"/>
      <c r="HH1" s="65"/>
      <c r="HI1" s="65"/>
      <c r="HJ1" s="65"/>
      <c r="HK1" s="65"/>
      <c r="HL1" s="65"/>
      <c r="HM1" s="65"/>
      <c r="HN1" s="65"/>
      <c r="HO1" s="65"/>
      <c r="HP1" s="65"/>
      <c r="HQ1" s="65"/>
      <c r="HR1" s="65"/>
      <c r="HS1" s="65"/>
      <c r="HT1" s="65"/>
      <c r="HU1" s="65"/>
      <c r="HV1" s="65"/>
      <c r="HW1" s="65"/>
      <c r="HX1" s="65"/>
      <c r="HY1" s="65"/>
      <c r="HZ1" s="65"/>
      <c r="IA1" s="65"/>
      <c r="IB1" s="65"/>
      <c r="IC1" s="65"/>
      <c r="ID1" s="65"/>
      <c r="IE1" s="65"/>
      <c r="IF1" s="65"/>
      <c r="IG1" s="65"/>
      <c r="IH1" s="65"/>
      <c r="II1" s="65"/>
      <c r="IJ1" s="65"/>
      <c r="IK1" s="65"/>
      <c r="IL1" s="65"/>
      <c r="IM1" s="65"/>
      <c r="IN1" s="65"/>
      <c r="IO1" s="65"/>
      <c r="IP1" s="65"/>
      <c r="IQ1" s="65"/>
      <c r="IR1" s="113"/>
      <c r="IS1" s="113"/>
      <c r="IT1" s="113"/>
      <c r="IU1" s="113"/>
      <c r="IV1" s="113"/>
    </row>
    <row r="2" spans="1:256" s="111" customFormat="1" ht="27.75" customHeight="1">
      <c r="A2" s="112" t="s">
        <v>33</v>
      </c>
      <c r="B2" s="112"/>
      <c r="C2" s="112"/>
      <c r="D2" s="112"/>
      <c r="E2" s="112"/>
      <c r="F2" s="112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  <c r="AV2" s="63"/>
      <c r="AW2" s="63"/>
      <c r="AX2" s="63"/>
      <c r="AY2" s="63"/>
      <c r="AZ2" s="63"/>
      <c r="BA2" s="63"/>
      <c r="BB2" s="63"/>
      <c r="BC2" s="63"/>
      <c r="BD2" s="63"/>
      <c r="BE2" s="63"/>
      <c r="BF2" s="63"/>
      <c r="BG2" s="63"/>
      <c r="BH2" s="63"/>
      <c r="BI2" s="63"/>
      <c r="BJ2" s="63"/>
      <c r="BK2" s="63"/>
      <c r="BL2" s="63"/>
      <c r="BM2" s="63"/>
      <c r="BN2" s="63"/>
      <c r="BO2" s="63"/>
      <c r="BP2" s="63"/>
      <c r="BQ2" s="63"/>
      <c r="BR2" s="63"/>
      <c r="BS2" s="63"/>
      <c r="BT2" s="63"/>
      <c r="BU2" s="63"/>
      <c r="BV2" s="63"/>
      <c r="BW2" s="63"/>
      <c r="BX2" s="63"/>
      <c r="BY2" s="63"/>
      <c r="BZ2" s="63"/>
      <c r="CA2" s="63"/>
      <c r="CB2" s="63"/>
      <c r="CC2" s="63"/>
      <c r="CD2" s="63"/>
      <c r="CE2" s="63"/>
      <c r="CF2" s="63"/>
      <c r="CG2" s="63"/>
      <c r="CH2" s="63"/>
      <c r="CI2" s="63"/>
      <c r="CJ2" s="63"/>
      <c r="CK2" s="63"/>
      <c r="CL2" s="63"/>
      <c r="CM2" s="63"/>
      <c r="CN2" s="63"/>
      <c r="CO2" s="63"/>
      <c r="CP2" s="63"/>
      <c r="CQ2" s="63"/>
      <c r="CR2" s="63"/>
      <c r="CS2" s="63"/>
      <c r="CT2" s="63"/>
      <c r="CU2" s="63"/>
      <c r="CV2" s="63"/>
      <c r="CW2" s="63"/>
      <c r="CX2" s="63"/>
      <c r="CY2" s="63"/>
      <c r="CZ2" s="63"/>
      <c r="DA2" s="63"/>
      <c r="DB2" s="63"/>
      <c r="DC2" s="63"/>
      <c r="DD2" s="63"/>
      <c r="DE2" s="63"/>
      <c r="DF2" s="63"/>
      <c r="DG2" s="63"/>
      <c r="DH2" s="63"/>
      <c r="DI2" s="63"/>
      <c r="DJ2" s="63"/>
      <c r="DK2" s="63"/>
      <c r="DL2" s="63"/>
      <c r="DM2" s="63"/>
      <c r="DN2" s="63"/>
      <c r="DO2" s="63"/>
      <c r="DP2" s="63"/>
      <c r="DQ2" s="63"/>
      <c r="DR2" s="63"/>
      <c r="DS2" s="63"/>
      <c r="DT2" s="63"/>
      <c r="DU2" s="63"/>
      <c r="DV2" s="63"/>
      <c r="DW2" s="63"/>
      <c r="DX2" s="63"/>
      <c r="DY2" s="63"/>
      <c r="DZ2" s="63"/>
      <c r="EA2" s="63"/>
      <c r="EB2" s="63"/>
      <c r="EC2" s="63"/>
      <c r="ED2" s="63"/>
      <c r="EE2" s="63"/>
      <c r="EF2" s="63"/>
      <c r="EG2" s="63"/>
      <c r="EH2" s="63"/>
      <c r="EI2" s="63"/>
      <c r="EJ2" s="63"/>
      <c r="EK2" s="63"/>
      <c r="EL2" s="63"/>
      <c r="EM2" s="63"/>
      <c r="EN2" s="63"/>
      <c r="EO2" s="63"/>
      <c r="EP2" s="63"/>
      <c r="EQ2" s="63"/>
      <c r="ER2" s="63"/>
      <c r="ES2" s="63"/>
      <c r="ET2" s="63"/>
      <c r="EU2" s="63"/>
      <c r="EV2" s="63"/>
      <c r="EW2" s="63"/>
      <c r="EX2" s="63"/>
      <c r="EY2" s="63"/>
      <c r="EZ2" s="63"/>
      <c r="FA2" s="63"/>
      <c r="FB2" s="63"/>
      <c r="FC2" s="63"/>
      <c r="FD2" s="63"/>
      <c r="FE2" s="63"/>
      <c r="FF2" s="63"/>
      <c r="FG2" s="63"/>
      <c r="FH2" s="63"/>
      <c r="FI2" s="63"/>
      <c r="FJ2" s="63"/>
      <c r="FK2" s="63"/>
      <c r="FL2" s="63"/>
      <c r="FM2" s="63"/>
      <c r="FN2" s="63"/>
      <c r="FO2" s="63"/>
      <c r="FP2" s="63"/>
      <c r="FQ2" s="63"/>
      <c r="FR2" s="63"/>
      <c r="FS2" s="63"/>
      <c r="FT2" s="63"/>
      <c r="FU2" s="63"/>
      <c r="FV2" s="63"/>
      <c r="FW2" s="63"/>
      <c r="FX2" s="63"/>
      <c r="FY2" s="63"/>
      <c r="FZ2" s="63"/>
      <c r="GA2" s="63"/>
      <c r="GB2" s="63"/>
      <c r="GC2" s="63"/>
      <c r="GD2" s="63"/>
      <c r="GE2" s="63"/>
      <c r="GF2" s="63"/>
      <c r="GG2" s="63"/>
      <c r="GH2" s="63"/>
      <c r="GI2" s="63"/>
      <c r="GJ2" s="63"/>
      <c r="GK2" s="63"/>
      <c r="GL2" s="63"/>
      <c r="GM2" s="63"/>
      <c r="GN2" s="63"/>
      <c r="GO2" s="63"/>
      <c r="GP2" s="63"/>
      <c r="GQ2" s="63"/>
      <c r="GR2" s="63"/>
      <c r="GS2" s="63"/>
      <c r="GT2" s="63"/>
      <c r="GU2" s="63"/>
      <c r="GV2" s="63"/>
      <c r="GW2" s="63"/>
      <c r="GX2" s="63"/>
      <c r="GY2" s="63"/>
      <c r="GZ2" s="63"/>
      <c r="HA2" s="63"/>
      <c r="HB2" s="63"/>
      <c r="HC2" s="63"/>
      <c r="HD2" s="63"/>
      <c r="HE2" s="63"/>
      <c r="HF2" s="63"/>
      <c r="HG2" s="63"/>
      <c r="HH2" s="63"/>
      <c r="HI2" s="63"/>
      <c r="HJ2" s="63"/>
      <c r="HK2" s="63"/>
      <c r="HL2" s="63"/>
      <c r="HM2" s="63"/>
      <c r="HN2" s="63"/>
      <c r="HO2" s="63"/>
      <c r="HP2" s="63"/>
      <c r="HQ2" s="63"/>
      <c r="HR2" s="63"/>
      <c r="HS2" s="63"/>
      <c r="HT2" s="63"/>
      <c r="HU2" s="63"/>
      <c r="HV2" s="63"/>
      <c r="HW2" s="63"/>
      <c r="HX2" s="63"/>
      <c r="HY2" s="63"/>
      <c r="HZ2" s="63"/>
      <c r="IA2" s="63"/>
      <c r="IB2" s="63"/>
      <c r="IC2" s="63"/>
      <c r="ID2" s="63"/>
      <c r="IE2" s="63"/>
      <c r="IF2" s="63"/>
      <c r="IG2" s="63"/>
      <c r="IH2" s="63"/>
      <c r="II2" s="63"/>
      <c r="IJ2" s="63"/>
      <c r="IK2" s="63"/>
      <c r="IL2" s="63"/>
      <c r="IM2" s="63"/>
      <c r="IN2" s="63"/>
      <c r="IO2" s="63"/>
      <c r="IP2" s="63"/>
      <c r="IQ2" s="63"/>
    </row>
    <row r="3" spans="1:256" ht="16.5" customHeight="1">
      <c r="A3" s="54"/>
      <c r="B3" s="53"/>
      <c r="C3" s="53"/>
      <c r="D3" s="54"/>
      <c r="E3" s="53"/>
      <c r="G3" s="54"/>
      <c r="H3" s="54"/>
      <c r="I3" s="54"/>
      <c r="J3" s="54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51"/>
      <c r="BX3" s="51"/>
      <c r="BY3" s="51"/>
      <c r="BZ3" s="51"/>
      <c r="CA3" s="51"/>
      <c r="CB3" s="51"/>
      <c r="CC3" s="51"/>
      <c r="CD3" s="51"/>
      <c r="CE3" s="51"/>
      <c r="CF3" s="51"/>
      <c r="CG3" s="51"/>
      <c r="CH3" s="51"/>
      <c r="CI3" s="51"/>
      <c r="CJ3" s="51"/>
      <c r="CK3" s="51"/>
      <c r="CL3" s="51"/>
      <c r="CM3" s="51"/>
      <c r="CN3" s="51"/>
      <c r="CO3" s="51"/>
      <c r="CP3" s="51"/>
      <c r="CQ3" s="51"/>
      <c r="CR3" s="51"/>
      <c r="CS3" s="51"/>
      <c r="CT3" s="51"/>
      <c r="CU3" s="51"/>
      <c r="CV3" s="51"/>
      <c r="CW3" s="51"/>
      <c r="CX3" s="51"/>
      <c r="CY3" s="51"/>
      <c r="CZ3" s="51"/>
      <c r="DA3" s="51"/>
      <c r="DB3" s="51"/>
      <c r="DC3" s="51"/>
      <c r="DD3" s="51"/>
      <c r="DE3" s="51"/>
      <c r="DF3" s="51"/>
      <c r="DG3" s="51"/>
      <c r="DH3" s="51"/>
      <c r="DI3" s="51"/>
      <c r="DJ3" s="51"/>
      <c r="DK3" s="51"/>
      <c r="DL3" s="51"/>
      <c r="DM3" s="51"/>
      <c r="DN3" s="51"/>
      <c r="DO3" s="51"/>
      <c r="DP3" s="51"/>
      <c r="DQ3" s="51"/>
      <c r="DR3" s="51"/>
      <c r="DS3" s="51"/>
      <c r="DT3" s="51"/>
      <c r="DU3" s="51"/>
      <c r="DV3" s="51"/>
      <c r="DW3" s="51"/>
      <c r="DX3" s="51"/>
      <c r="DY3" s="51"/>
      <c r="DZ3" s="51"/>
      <c r="EA3" s="51"/>
      <c r="EB3" s="51"/>
      <c r="EC3" s="51"/>
      <c r="ED3" s="51"/>
      <c r="EE3" s="51"/>
      <c r="EF3" s="51"/>
      <c r="EG3" s="51"/>
      <c r="EH3" s="51"/>
      <c r="EI3" s="51"/>
      <c r="EJ3" s="51"/>
      <c r="EK3" s="51"/>
      <c r="EL3" s="51"/>
      <c r="EM3" s="51"/>
      <c r="EN3" s="51"/>
      <c r="EO3" s="51"/>
      <c r="EP3" s="51"/>
      <c r="EQ3" s="51"/>
      <c r="ER3" s="51"/>
      <c r="ES3" s="51"/>
      <c r="ET3" s="51"/>
      <c r="EU3" s="51"/>
      <c r="EV3" s="51"/>
      <c r="EW3" s="51"/>
      <c r="EX3" s="51"/>
      <c r="EY3" s="51"/>
      <c r="EZ3" s="51"/>
      <c r="FA3" s="51"/>
      <c r="FB3" s="51"/>
      <c r="FC3" s="51"/>
      <c r="FD3" s="51"/>
      <c r="FE3" s="51"/>
      <c r="FF3" s="51"/>
      <c r="FG3" s="51"/>
      <c r="FH3" s="51"/>
      <c r="FI3" s="51"/>
      <c r="FJ3" s="51"/>
      <c r="FK3" s="51"/>
      <c r="FL3" s="51"/>
      <c r="FM3" s="51"/>
      <c r="FN3" s="51"/>
      <c r="FO3" s="51"/>
      <c r="FP3" s="51"/>
      <c r="FQ3" s="51"/>
      <c r="FR3" s="51"/>
      <c r="FS3" s="51"/>
      <c r="FT3" s="51"/>
      <c r="FU3" s="51"/>
      <c r="FV3" s="51"/>
      <c r="FW3" s="51"/>
      <c r="FX3" s="51"/>
      <c r="FY3" s="51"/>
      <c r="FZ3" s="51"/>
      <c r="GA3" s="51"/>
      <c r="GB3" s="51"/>
      <c r="GC3" s="51"/>
      <c r="GD3" s="51"/>
      <c r="GE3" s="51"/>
      <c r="GF3" s="51"/>
      <c r="GG3" s="51"/>
      <c r="GH3" s="51"/>
      <c r="GI3" s="51"/>
      <c r="GJ3" s="51"/>
      <c r="GK3" s="51"/>
      <c r="GL3" s="51"/>
      <c r="GM3" s="51"/>
      <c r="GN3" s="51"/>
      <c r="GO3" s="51"/>
      <c r="GP3" s="51"/>
      <c r="GQ3" s="51"/>
      <c r="GR3" s="51"/>
      <c r="GS3" s="51"/>
      <c r="GT3" s="51"/>
      <c r="GU3" s="51"/>
      <c r="GV3" s="51"/>
      <c r="GW3" s="51"/>
      <c r="GX3" s="51"/>
      <c r="GY3" s="51"/>
      <c r="GZ3" s="51"/>
      <c r="HA3" s="51"/>
      <c r="HB3" s="51"/>
      <c r="HC3" s="51"/>
      <c r="HD3" s="51"/>
      <c r="HE3" s="51"/>
      <c r="HF3" s="51"/>
      <c r="HG3" s="51"/>
      <c r="HH3" s="51"/>
      <c r="HI3" s="51"/>
      <c r="HJ3" s="51"/>
      <c r="HK3" s="51"/>
      <c r="HL3" s="51"/>
      <c r="HM3" s="51"/>
      <c r="HN3" s="51"/>
      <c r="HO3" s="51"/>
      <c r="HP3" s="51"/>
      <c r="HQ3" s="51"/>
      <c r="HR3" s="51"/>
      <c r="HS3" s="51"/>
      <c r="HT3" s="51"/>
      <c r="HU3" s="51"/>
      <c r="HV3" s="51"/>
      <c r="HW3" s="51"/>
      <c r="HX3" s="51"/>
      <c r="HY3" s="51"/>
      <c r="HZ3" s="51"/>
      <c r="IA3" s="51"/>
      <c r="IB3" s="51"/>
      <c r="IC3" s="51"/>
      <c r="ID3" s="51"/>
      <c r="IE3" s="51"/>
      <c r="IF3" s="51"/>
      <c r="IG3" s="51"/>
      <c r="IH3" s="51"/>
      <c r="II3" s="51"/>
      <c r="IJ3" s="51"/>
      <c r="IK3" s="51"/>
      <c r="IL3" s="51"/>
      <c r="IM3" s="51"/>
      <c r="IN3" s="51"/>
      <c r="IO3" s="51"/>
      <c r="IP3" s="51"/>
      <c r="IQ3" s="51"/>
    </row>
    <row r="4" spans="1:256" s="101" customFormat="1" ht="16.5" customHeight="1">
      <c r="A4" s="103"/>
      <c r="B4" s="103"/>
      <c r="C4" s="103"/>
      <c r="D4" s="103"/>
      <c r="E4" s="104"/>
      <c r="F4" s="110" t="s">
        <v>34</v>
      </c>
      <c r="G4" s="103"/>
      <c r="H4" s="103"/>
      <c r="I4" s="103"/>
      <c r="J4" s="103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  <c r="CW4" s="2"/>
      <c r="CX4" s="2"/>
      <c r="CY4" s="2"/>
      <c r="CZ4" s="2"/>
      <c r="DA4" s="2"/>
      <c r="DB4" s="2"/>
      <c r="DC4" s="2"/>
      <c r="DD4" s="2"/>
      <c r="DE4" s="2"/>
      <c r="DF4" s="2"/>
      <c r="DG4" s="2"/>
      <c r="DH4" s="2"/>
      <c r="DI4" s="2"/>
      <c r="DJ4" s="2"/>
      <c r="DK4" s="2"/>
      <c r="DL4" s="2"/>
      <c r="DM4" s="2"/>
      <c r="DN4" s="2"/>
      <c r="DO4" s="2"/>
      <c r="DP4" s="2"/>
      <c r="DQ4" s="2"/>
      <c r="DR4" s="2"/>
      <c r="DS4" s="2"/>
      <c r="DT4" s="2"/>
      <c r="DU4" s="2"/>
      <c r="DV4" s="2"/>
      <c r="DW4" s="2"/>
      <c r="DX4" s="2"/>
      <c r="DY4" s="2"/>
      <c r="DZ4" s="2"/>
      <c r="EA4" s="2"/>
      <c r="EB4" s="2"/>
      <c r="EC4" s="2"/>
      <c r="ED4" s="2"/>
      <c r="EE4" s="2"/>
      <c r="EF4" s="2"/>
      <c r="EG4" s="2"/>
      <c r="EH4" s="2"/>
      <c r="EI4" s="2"/>
      <c r="EJ4" s="2"/>
      <c r="EK4" s="2"/>
      <c r="EL4" s="2"/>
      <c r="EM4" s="2"/>
      <c r="EN4" s="2"/>
      <c r="EO4" s="2"/>
      <c r="EP4" s="2"/>
      <c r="EQ4" s="2"/>
      <c r="ER4" s="2"/>
      <c r="ES4" s="2"/>
      <c r="ET4" s="2"/>
      <c r="EU4" s="2"/>
      <c r="EV4" s="2"/>
      <c r="EW4" s="2"/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  <c r="FL4" s="2"/>
      <c r="FM4" s="2"/>
      <c r="FN4" s="2"/>
      <c r="FO4" s="2"/>
      <c r="FP4" s="2"/>
      <c r="FQ4" s="2"/>
      <c r="FR4" s="2"/>
      <c r="FS4" s="2"/>
      <c r="FT4" s="2"/>
      <c r="FU4" s="2"/>
      <c r="FV4" s="2"/>
      <c r="FW4" s="2"/>
      <c r="FX4" s="2"/>
      <c r="FY4" s="2"/>
      <c r="FZ4" s="2"/>
      <c r="GA4" s="2"/>
      <c r="GB4" s="2"/>
      <c r="GC4" s="2"/>
      <c r="GD4" s="2"/>
      <c r="GE4" s="2"/>
      <c r="GF4" s="2"/>
      <c r="GG4" s="2"/>
      <c r="GH4" s="2"/>
      <c r="GI4" s="2"/>
      <c r="GJ4" s="2"/>
      <c r="GK4" s="2"/>
      <c r="GL4" s="2"/>
      <c r="GM4" s="2"/>
      <c r="GN4" s="2"/>
      <c r="GO4" s="2"/>
      <c r="GP4" s="2"/>
      <c r="GQ4" s="2"/>
      <c r="GR4" s="2"/>
      <c r="GS4" s="2"/>
      <c r="GT4" s="2"/>
      <c r="GU4" s="2"/>
      <c r="GV4" s="2"/>
      <c r="GW4" s="2"/>
      <c r="GX4" s="2"/>
      <c r="GY4" s="2"/>
      <c r="GZ4" s="2"/>
      <c r="HA4" s="2"/>
      <c r="HB4" s="2"/>
      <c r="HC4" s="2"/>
      <c r="HD4" s="2"/>
      <c r="HE4" s="2"/>
      <c r="HF4" s="2"/>
      <c r="HG4" s="2"/>
      <c r="HH4" s="2"/>
      <c r="HI4" s="2"/>
      <c r="HJ4" s="2"/>
      <c r="HK4" s="2"/>
      <c r="HL4" s="2"/>
      <c r="HM4" s="2"/>
      <c r="HN4" s="2"/>
      <c r="HO4" s="2"/>
      <c r="HP4" s="2"/>
      <c r="HQ4" s="2"/>
      <c r="HR4" s="2"/>
      <c r="HS4" s="2"/>
      <c r="HT4" s="2"/>
      <c r="HU4" s="2"/>
      <c r="HV4" s="2"/>
      <c r="HW4" s="2"/>
      <c r="HX4" s="2"/>
      <c r="HY4" s="2"/>
      <c r="HZ4" s="2"/>
      <c r="IA4" s="2"/>
      <c r="IB4" s="2"/>
      <c r="IC4" s="2"/>
      <c r="ID4" s="2"/>
      <c r="IE4" s="2"/>
      <c r="IF4" s="2"/>
      <c r="IG4" s="2"/>
      <c r="IH4" s="2"/>
      <c r="II4" s="2"/>
      <c r="IJ4" s="2"/>
      <c r="IK4" s="2"/>
      <c r="IL4" s="2"/>
      <c r="IM4" s="2"/>
      <c r="IN4" s="2"/>
      <c r="IO4" s="2"/>
      <c r="IP4" s="2"/>
      <c r="IQ4" s="2"/>
      <c r="IR4" s="2"/>
      <c r="IS4" s="2"/>
      <c r="IT4" s="2"/>
      <c r="IU4" s="2"/>
      <c r="IV4" s="2"/>
    </row>
    <row r="5" spans="1:256" s="1" customFormat="1" ht="22.5" customHeight="1">
      <c r="A5" s="208" t="s">
        <v>35</v>
      </c>
      <c r="B5" s="207" t="s">
        <v>36</v>
      </c>
      <c r="C5" s="207"/>
      <c r="D5" s="207"/>
      <c r="E5" s="207"/>
      <c r="F5" s="207"/>
      <c r="G5" s="103"/>
      <c r="H5" s="103"/>
      <c r="I5" s="103"/>
      <c r="J5" s="103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  <c r="CW5" s="2"/>
      <c r="CX5" s="2"/>
      <c r="CY5" s="2"/>
      <c r="CZ5" s="2"/>
      <c r="DA5" s="2"/>
      <c r="DB5" s="2"/>
      <c r="DC5" s="2"/>
      <c r="DD5" s="2"/>
      <c r="DE5" s="2"/>
      <c r="DF5" s="2"/>
      <c r="DG5" s="2"/>
      <c r="DH5" s="2"/>
      <c r="DI5" s="2"/>
      <c r="DJ5" s="2"/>
      <c r="DK5" s="2"/>
      <c r="DL5" s="2"/>
      <c r="DM5" s="2"/>
      <c r="DN5" s="2"/>
      <c r="DO5" s="2"/>
      <c r="DP5" s="2"/>
      <c r="DQ5" s="2"/>
      <c r="DR5" s="2"/>
      <c r="DS5" s="2"/>
      <c r="DT5" s="2"/>
      <c r="DU5" s="2"/>
      <c r="DV5" s="2"/>
      <c r="DW5" s="2"/>
      <c r="DX5" s="2"/>
      <c r="DY5" s="2"/>
      <c r="DZ5" s="2"/>
      <c r="EA5" s="2"/>
      <c r="EB5" s="2"/>
      <c r="EC5" s="2"/>
      <c r="ED5" s="2"/>
      <c r="EE5" s="2"/>
      <c r="EF5" s="2"/>
      <c r="EG5" s="2"/>
      <c r="EH5" s="2"/>
      <c r="EI5" s="2"/>
      <c r="EJ5" s="2"/>
      <c r="EK5" s="2"/>
      <c r="EL5" s="2"/>
      <c r="EM5" s="2"/>
      <c r="EN5" s="2"/>
      <c r="EO5" s="2"/>
      <c r="EP5" s="2"/>
      <c r="EQ5" s="2"/>
      <c r="ER5" s="2"/>
      <c r="ES5" s="2"/>
      <c r="ET5" s="2"/>
      <c r="EU5" s="2"/>
      <c r="EV5" s="2"/>
      <c r="EW5" s="2"/>
      <c r="EX5" s="2"/>
      <c r="EY5" s="2"/>
      <c r="EZ5" s="2"/>
      <c r="FA5" s="2"/>
      <c r="FB5" s="2"/>
      <c r="FC5" s="2"/>
      <c r="FD5" s="2"/>
      <c r="FE5" s="2"/>
      <c r="FF5" s="2"/>
      <c r="FG5" s="2"/>
      <c r="FH5" s="2"/>
      <c r="FI5" s="2"/>
      <c r="FJ5" s="2"/>
      <c r="FK5" s="2"/>
      <c r="FL5" s="2"/>
      <c r="FM5" s="2"/>
      <c r="FN5" s="2"/>
      <c r="FO5" s="2"/>
      <c r="FP5" s="2"/>
      <c r="FQ5" s="2"/>
      <c r="FR5" s="2"/>
      <c r="FS5" s="2"/>
      <c r="FT5" s="2"/>
      <c r="FU5" s="2"/>
      <c r="FV5" s="2"/>
      <c r="FW5" s="2"/>
      <c r="FX5" s="2"/>
      <c r="FY5" s="2"/>
      <c r="FZ5" s="2"/>
      <c r="GA5" s="2"/>
      <c r="GB5" s="2"/>
      <c r="GC5" s="2"/>
      <c r="GD5" s="2"/>
      <c r="GE5" s="2"/>
      <c r="GF5" s="2"/>
      <c r="GG5" s="2"/>
      <c r="GH5" s="2"/>
      <c r="GI5" s="2"/>
      <c r="GJ5" s="2"/>
      <c r="GK5" s="2"/>
      <c r="GL5" s="2"/>
      <c r="GM5" s="2"/>
      <c r="GN5" s="2"/>
      <c r="GO5" s="2"/>
      <c r="GP5" s="2"/>
      <c r="GQ5" s="2"/>
      <c r="GR5" s="2"/>
      <c r="GS5" s="2"/>
      <c r="GT5" s="2"/>
      <c r="GU5" s="2"/>
      <c r="GV5" s="2"/>
      <c r="GW5" s="2"/>
      <c r="GX5" s="2"/>
      <c r="GY5" s="2"/>
      <c r="GZ5" s="2"/>
      <c r="HA5" s="2"/>
      <c r="HB5" s="2"/>
      <c r="HC5" s="2"/>
      <c r="HD5" s="2"/>
      <c r="HE5" s="2"/>
      <c r="HF5" s="2"/>
      <c r="HG5" s="2"/>
      <c r="HH5" s="2"/>
      <c r="HI5" s="2"/>
      <c r="HJ5" s="2"/>
      <c r="HK5" s="2"/>
      <c r="HL5" s="2"/>
      <c r="HM5" s="2"/>
      <c r="HN5" s="2"/>
      <c r="HO5" s="2"/>
      <c r="HP5" s="2"/>
      <c r="HQ5" s="2"/>
      <c r="HR5" s="2"/>
      <c r="HS5" s="2"/>
      <c r="HT5" s="2"/>
      <c r="HU5" s="2"/>
      <c r="HV5" s="2"/>
      <c r="HW5" s="2"/>
      <c r="HX5" s="2"/>
      <c r="HY5" s="2"/>
      <c r="HZ5" s="2"/>
      <c r="IA5" s="2"/>
      <c r="IB5" s="2"/>
      <c r="IC5" s="2"/>
      <c r="ID5" s="2"/>
      <c r="IE5" s="2"/>
      <c r="IF5" s="2"/>
      <c r="IG5" s="2"/>
      <c r="IH5" s="2"/>
      <c r="II5" s="2"/>
      <c r="IJ5" s="2"/>
      <c r="IK5" s="2"/>
      <c r="IL5" s="2"/>
      <c r="IM5" s="2"/>
      <c r="IN5" s="2"/>
      <c r="IO5" s="2"/>
      <c r="IP5" s="2"/>
      <c r="IQ5" s="2"/>
      <c r="IR5" s="2"/>
      <c r="IS5" s="2"/>
      <c r="IT5" s="2"/>
      <c r="IU5" s="2"/>
      <c r="IV5" s="2"/>
    </row>
    <row r="6" spans="1:256" s="1" customFormat="1" ht="22.5" customHeight="1">
      <c r="A6" s="208"/>
      <c r="B6" s="105" t="s">
        <v>37</v>
      </c>
      <c r="C6" s="105" t="s">
        <v>38</v>
      </c>
      <c r="D6" s="105" t="s">
        <v>39</v>
      </c>
      <c r="E6" s="105" t="s">
        <v>40</v>
      </c>
      <c r="F6" s="108" t="s">
        <v>41</v>
      </c>
      <c r="G6" s="103"/>
      <c r="H6" s="103"/>
      <c r="I6" s="103"/>
      <c r="J6" s="103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2"/>
      <c r="ES6" s="2"/>
      <c r="ET6" s="2"/>
      <c r="EU6" s="2"/>
      <c r="EV6" s="2"/>
      <c r="EW6" s="2"/>
      <c r="EX6" s="2"/>
      <c r="EY6" s="2"/>
      <c r="EZ6" s="2"/>
      <c r="FA6" s="2"/>
      <c r="FB6" s="2"/>
      <c r="FC6" s="2"/>
      <c r="FD6" s="2"/>
      <c r="FE6" s="2"/>
      <c r="FF6" s="2"/>
      <c r="FG6" s="2"/>
      <c r="FH6" s="2"/>
      <c r="FI6" s="2"/>
      <c r="FJ6" s="2"/>
      <c r="FK6" s="2"/>
      <c r="FL6" s="2"/>
      <c r="FM6" s="2"/>
      <c r="FN6" s="2"/>
      <c r="FO6" s="2"/>
      <c r="FP6" s="2"/>
      <c r="FQ6" s="2"/>
      <c r="FR6" s="2"/>
      <c r="FS6" s="2"/>
      <c r="FT6" s="2"/>
      <c r="FU6" s="2"/>
      <c r="FV6" s="2"/>
      <c r="FW6" s="2"/>
      <c r="FX6" s="2"/>
      <c r="FY6" s="2"/>
      <c r="FZ6" s="2"/>
      <c r="GA6" s="2"/>
      <c r="GB6" s="2"/>
      <c r="GC6" s="2"/>
      <c r="GD6" s="2"/>
      <c r="GE6" s="2"/>
      <c r="GF6" s="2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</row>
    <row r="7" spans="1:256" s="2" customFormat="1" ht="27" customHeight="1">
      <c r="A7" s="141" t="s">
        <v>134</v>
      </c>
      <c r="B7" s="141" t="s">
        <v>206</v>
      </c>
      <c r="C7" s="141" t="s">
        <v>135</v>
      </c>
      <c r="D7" s="141" t="s">
        <v>135</v>
      </c>
      <c r="E7" s="141" t="s">
        <v>135</v>
      </c>
      <c r="F7" s="141" t="s">
        <v>205</v>
      </c>
      <c r="G7" s="101"/>
      <c r="H7" s="101"/>
      <c r="I7" s="101"/>
      <c r="J7" s="101"/>
    </row>
    <row r="8" spans="1:256" s="2" customFormat="1" ht="27" customHeight="1">
      <c r="A8" s="109"/>
      <c r="B8" s="109"/>
      <c r="C8" s="109"/>
      <c r="D8" s="109"/>
      <c r="E8" s="109"/>
      <c r="F8" s="109"/>
      <c r="G8" s="101"/>
      <c r="H8" s="101"/>
      <c r="I8" s="101"/>
      <c r="J8" s="101"/>
    </row>
    <row r="9" spans="1:256" s="2" customFormat="1" ht="27" customHeight="1">
      <c r="A9" s="109"/>
      <c r="B9" s="109"/>
      <c r="C9" s="109"/>
      <c r="D9" s="109"/>
      <c r="E9" s="109"/>
      <c r="F9" s="109"/>
      <c r="G9" s="101"/>
      <c r="H9" s="101"/>
      <c r="I9" s="101"/>
      <c r="J9" s="101"/>
    </row>
    <row r="10" spans="1:256" s="2" customFormat="1" ht="27" customHeight="1">
      <c r="A10" s="109"/>
      <c r="B10" s="109"/>
      <c r="C10" s="109"/>
      <c r="D10" s="109"/>
      <c r="E10" s="109"/>
      <c r="F10" s="109"/>
      <c r="G10" s="101"/>
      <c r="H10" s="101"/>
      <c r="I10" s="101"/>
      <c r="J10" s="101"/>
    </row>
    <row r="11" spans="1:256" ht="27" customHeight="1">
      <c r="A11" s="61"/>
      <c r="B11" s="61"/>
      <c r="C11" s="61"/>
      <c r="D11" s="61"/>
      <c r="E11" s="61"/>
      <c r="F11" s="6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  <c r="BM11" s="51"/>
      <c r="BN11" s="51"/>
      <c r="BO11" s="51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1"/>
      <c r="CA11" s="51"/>
      <c r="CB11" s="51"/>
      <c r="CC11" s="51"/>
      <c r="CD11" s="51"/>
      <c r="CE11" s="51"/>
      <c r="CF11" s="51"/>
      <c r="CG11" s="51"/>
      <c r="CH11" s="51"/>
      <c r="CI11" s="51"/>
      <c r="CJ11" s="51"/>
      <c r="CK11" s="51"/>
      <c r="CL11" s="51"/>
      <c r="CM11" s="51"/>
      <c r="CN11" s="51"/>
      <c r="CO11" s="51"/>
      <c r="CP11" s="51"/>
      <c r="CQ11" s="51"/>
      <c r="CR11" s="51"/>
      <c r="CS11" s="51"/>
      <c r="CT11" s="51"/>
      <c r="CU11" s="51"/>
      <c r="CV11" s="51"/>
      <c r="CW11" s="51"/>
      <c r="CX11" s="51"/>
      <c r="CY11" s="51"/>
      <c r="CZ11" s="51"/>
      <c r="DA11" s="51"/>
      <c r="DB11" s="51"/>
      <c r="DC11" s="51"/>
      <c r="DD11" s="51"/>
      <c r="DE11" s="51"/>
      <c r="DF11" s="51"/>
      <c r="DG11" s="51"/>
      <c r="DH11" s="51"/>
      <c r="DI11" s="51"/>
      <c r="DJ11" s="51"/>
      <c r="DK11" s="51"/>
      <c r="DL11" s="51"/>
      <c r="DM11" s="51"/>
      <c r="DN11" s="51"/>
      <c r="DO11" s="51"/>
      <c r="DP11" s="51"/>
      <c r="DQ11" s="51"/>
      <c r="DR11" s="51"/>
      <c r="DS11" s="51"/>
      <c r="DT11" s="51"/>
      <c r="DU11" s="51"/>
      <c r="DV11" s="51"/>
      <c r="DW11" s="51"/>
      <c r="DX11" s="51"/>
      <c r="DY11" s="51"/>
      <c r="DZ11" s="51"/>
      <c r="EA11" s="51"/>
      <c r="EB11" s="51"/>
      <c r="EC11" s="51"/>
      <c r="ED11" s="51"/>
      <c r="EE11" s="51"/>
      <c r="EF11" s="51"/>
      <c r="EG11" s="51"/>
      <c r="EH11" s="51"/>
      <c r="EI11" s="51"/>
      <c r="EJ11" s="51"/>
      <c r="EK11" s="51"/>
      <c r="EL11" s="51"/>
      <c r="EM11" s="51"/>
      <c r="EN11" s="51"/>
      <c r="EO11" s="51"/>
      <c r="EP11" s="51"/>
      <c r="EQ11" s="51"/>
      <c r="ER11" s="51"/>
      <c r="ES11" s="51"/>
      <c r="ET11" s="51"/>
      <c r="EU11" s="51"/>
      <c r="EV11" s="51"/>
      <c r="EW11" s="51"/>
      <c r="EX11" s="51"/>
      <c r="EY11" s="51"/>
      <c r="EZ11" s="51"/>
      <c r="FA11" s="51"/>
      <c r="FB11" s="51"/>
      <c r="FC11" s="51"/>
      <c r="FD11" s="51"/>
      <c r="FE11" s="51"/>
      <c r="FF11" s="51"/>
      <c r="FG11" s="51"/>
      <c r="FH11" s="51"/>
      <c r="FI11" s="51"/>
      <c r="FJ11" s="51"/>
      <c r="FK11" s="51"/>
      <c r="FL11" s="51"/>
      <c r="FM11" s="51"/>
      <c r="FN11" s="51"/>
      <c r="FO11" s="51"/>
      <c r="FP11" s="51"/>
      <c r="FQ11" s="51"/>
      <c r="FR11" s="51"/>
      <c r="FS11" s="51"/>
      <c r="FT11" s="51"/>
      <c r="FU11" s="51"/>
      <c r="FV11" s="51"/>
      <c r="FW11" s="51"/>
      <c r="FX11" s="51"/>
      <c r="FY11" s="51"/>
      <c r="FZ11" s="51"/>
      <c r="GA11" s="51"/>
      <c r="GB11" s="51"/>
      <c r="GC11" s="51"/>
      <c r="GD11" s="51"/>
      <c r="GE11" s="51"/>
      <c r="GF11" s="51"/>
      <c r="GG11" s="51"/>
      <c r="GH11" s="51"/>
      <c r="GI11" s="51"/>
      <c r="GJ11" s="51"/>
      <c r="GK11" s="51"/>
      <c r="GL11" s="51"/>
      <c r="GM11" s="51"/>
      <c r="GN11" s="51"/>
      <c r="GO11" s="51"/>
      <c r="GP11" s="51"/>
      <c r="GQ11" s="51"/>
      <c r="GR11" s="51"/>
      <c r="GS11" s="51"/>
      <c r="GT11" s="51"/>
      <c r="GU11" s="51"/>
      <c r="GV11" s="51"/>
      <c r="GW11" s="51"/>
      <c r="GX11" s="51"/>
      <c r="GY11" s="51"/>
      <c r="GZ11" s="51"/>
      <c r="HA11" s="51"/>
      <c r="HB11" s="51"/>
      <c r="HC11" s="51"/>
      <c r="HD11" s="51"/>
      <c r="HE11" s="51"/>
      <c r="HF11" s="51"/>
      <c r="HG11" s="51"/>
      <c r="HH11" s="51"/>
      <c r="HI11" s="51"/>
      <c r="HJ11" s="51"/>
      <c r="HK11" s="51"/>
      <c r="HL11" s="51"/>
      <c r="HM11" s="51"/>
      <c r="HN11" s="51"/>
      <c r="HO11" s="51"/>
      <c r="HP11" s="51"/>
      <c r="HQ11" s="51"/>
      <c r="HR11" s="51"/>
      <c r="HS11" s="51"/>
      <c r="HT11" s="51"/>
      <c r="HU11" s="51"/>
      <c r="HV11" s="51"/>
      <c r="HW11" s="51"/>
      <c r="HX11" s="51"/>
      <c r="HY11" s="51"/>
      <c r="HZ11" s="51"/>
      <c r="IA11" s="51"/>
      <c r="IB11" s="51"/>
      <c r="IC11" s="51"/>
      <c r="ID11" s="51"/>
      <c r="IE11" s="51"/>
      <c r="IF11" s="51"/>
      <c r="IG11" s="51"/>
      <c r="IH11" s="51"/>
      <c r="II11" s="51"/>
      <c r="IJ11" s="51"/>
      <c r="IK11" s="51"/>
      <c r="IL11" s="51"/>
      <c r="IM11" s="51"/>
      <c r="IN11" s="51"/>
      <c r="IO11" s="51"/>
      <c r="IP11" s="51"/>
      <c r="IQ11" s="51"/>
    </row>
    <row r="12" spans="1:256" ht="27" customHeight="1">
      <c r="A12" s="61"/>
      <c r="B12" s="61"/>
      <c r="C12" s="61"/>
      <c r="D12" s="61"/>
      <c r="E12" s="61"/>
      <c r="F12" s="61"/>
      <c r="K12" s="51"/>
      <c r="L12" s="51"/>
      <c r="M12" s="51"/>
      <c r="N12" s="51"/>
      <c r="O12" s="51"/>
      <c r="P12" s="51"/>
      <c r="Q12" s="51"/>
      <c r="R12" s="51"/>
      <c r="S12" s="51"/>
      <c r="T12" s="51"/>
      <c r="U12" s="51"/>
      <c r="V12" s="51"/>
      <c r="W12" s="51"/>
      <c r="X12" s="51"/>
      <c r="Y12" s="51"/>
      <c r="Z12" s="51"/>
      <c r="AA12" s="51"/>
      <c r="AB12" s="51"/>
      <c r="AC12" s="51"/>
      <c r="AD12" s="51"/>
      <c r="AE12" s="51"/>
      <c r="AF12" s="51"/>
      <c r="AG12" s="51"/>
      <c r="AH12" s="51"/>
      <c r="AI12" s="51"/>
      <c r="AJ12" s="51"/>
      <c r="AK12" s="51"/>
      <c r="AL12" s="51"/>
      <c r="AM12" s="51"/>
      <c r="AN12" s="51"/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51"/>
      <c r="BC12" s="51"/>
      <c r="BD12" s="51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51"/>
      <c r="BX12" s="51"/>
      <c r="BY12" s="51"/>
      <c r="BZ12" s="51"/>
      <c r="CA12" s="51"/>
      <c r="CB12" s="51"/>
      <c r="CC12" s="51"/>
      <c r="CD12" s="51"/>
      <c r="CE12" s="51"/>
      <c r="CF12" s="51"/>
      <c r="CG12" s="51"/>
      <c r="CH12" s="51"/>
      <c r="CI12" s="51"/>
      <c r="CJ12" s="51"/>
      <c r="CK12" s="51"/>
      <c r="CL12" s="51"/>
      <c r="CM12" s="51"/>
      <c r="CN12" s="51"/>
      <c r="CO12" s="51"/>
      <c r="CP12" s="51"/>
      <c r="CQ12" s="51"/>
      <c r="CR12" s="51"/>
      <c r="CS12" s="51"/>
      <c r="CT12" s="51"/>
      <c r="CU12" s="51"/>
      <c r="CV12" s="51"/>
      <c r="CW12" s="51"/>
      <c r="CX12" s="51"/>
      <c r="CY12" s="51"/>
      <c r="CZ12" s="51"/>
      <c r="DA12" s="51"/>
      <c r="DB12" s="51"/>
      <c r="DC12" s="51"/>
      <c r="DD12" s="51"/>
      <c r="DE12" s="51"/>
      <c r="DF12" s="51"/>
      <c r="DG12" s="51"/>
      <c r="DH12" s="51"/>
      <c r="DI12" s="51"/>
      <c r="DJ12" s="51"/>
      <c r="DK12" s="51"/>
      <c r="DL12" s="51"/>
      <c r="DM12" s="51"/>
      <c r="DN12" s="51"/>
      <c r="DO12" s="51"/>
      <c r="DP12" s="51"/>
      <c r="DQ12" s="51"/>
      <c r="DR12" s="51"/>
      <c r="DS12" s="51"/>
      <c r="DT12" s="51"/>
      <c r="DU12" s="51"/>
      <c r="DV12" s="51"/>
      <c r="DW12" s="51"/>
      <c r="DX12" s="51"/>
      <c r="DY12" s="51"/>
      <c r="DZ12" s="51"/>
      <c r="EA12" s="51"/>
      <c r="EB12" s="51"/>
      <c r="EC12" s="51"/>
      <c r="ED12" s="51"/>
      <c r="EE12" s="51"/>
      <c r="EF12" s="51"/>
      <c r="EG12" s="51"/>
      <c r="EH12" s="51"/>
      <c r="EI12" s="51"/>
      <c r="EJ12" s="51"/>
      <c r="EK12" s="51"/>
      <c r="EL12" s="51"/>
      <c r="EM12" s="51"/>
      <c r="EN12" s="51"/>
      <c r="EO12" s="51"/>
      <c r="EP12" s="51"/>
      <c r="EQ12" s="51"/>
      <c r="ER12" s="51"/>
      <c r="ES12" s="51"/>
      <c r="ET12" s="51"/>
      <c r="EU12" s="51"/>
      <c r="EV12" s="51"/>
      <c r="EW12" s="51"/>
      <c r="EX12" s="51"/>
      <c r="EY12" s="51"/>
      <c r="EZ12" s="51"/>
      <c r="FA12" s="51"/>
      <c r="FB12" s="51"/>
      <c r="FC12" s="51"/>
      <c r="FD12" s="51"/>
      <c r="FE12" s="51"/>
      <c r="FF12" s="51"/>
      <c r="FG12" s="51"/>
      <c r="FH12" s="51"/>
      <c r="FI12" s="51"/>
      <c r="FJ12" s="51"/>
      <c r="FK12" s="51"/>
      <c r="FL12" s="51"/>
      <c r="FM12" s="51"/>
      <c r="FN12" s="51"/>
      <c r="FO12" s="51"/>
      <c r="FP12" s="51"/>
      <c r="FQ12" s="51"/>
      <c r="FR12" s="51"/>
      <c r="FS12" s="51"/>
      <c r="FT12" s="51"/>
      <c r="FU12" s="51"/>
      <c r="FV12" s="51"/>
      <c r="FW12" s="51"/>
      <c r="FX12" s="51"/>
      <c r="FY12" s="51"/>
      <c r="FZ12" s="51"/>
      <c r="GA12" s="51"/>
      <c r="GB12" s="51"/>
      <c r="GC12" s="51"/>
      <c r="GD12" s="51"/>
      <c r="GE12" s="51"/>
      <c r="GF12" s="51"/>
      <c r="GG12" s="51"/>
      <c r="GH12" s="51"/>
      <c r="GI12" s="51"/>
      <c r="GJ12" s="51"/>
      <c r="GK12" s="51"/>
      <c r="GL12" s="51"/>
      <c r="GM12" s="51"/>
      <c r="GN12" s="51"/>
      <c r="GO12" s="51"/>
      <c r="GP12" s="51"/>
      <c r="GQ12" s="51"/>
      <c r="GR12" s="51"/>
      <c r="GS12" s="51"/>
      <c r="GT12" s="51"/>
      <c r="GU12" s="51"/>
      <c r="GV12" s="51"/>
      <c r="GW12" s="51"/>
      <c r="GX12" s="51"/>
      <c r="GY12" s="51"/>
      <c r="GZ12" s="51"/>
      <c r="HA12" s="51"/>
      <c r="HB12" s="51"/>
      <c r="HC12" s="51"/>
      <c r="HD12" s="51"/>
      <c r="HE12" s="51"/>
      <c r="HF12" s="51"/>
      <c r="HG12" s="51"/>
      <c r="HH12" s="51"/>
      <c r="HI12" s="51"/>
      <c r="HJ12" s="51"/>
      <c r="HK12" s="51"/>
      <c r="HL12" s="51"/>
      <c r="HM12" s="51"/>
      <c r="HN12" s="51"/>
      <c r="HO12" s="51"/>
      <c r="HP12" s="51"/>
      <c r="HQ12" s="51"/>
      <c r="HR12" s="51"/>
      <c r="HS12" s="51"/>
      <c r="HT12" s="51"/>
      <c r="HU12" s="51"/>
      <c r="HV12" s="51"/>
      <c r="HW12" s="51"/>
      <c r="HX12" s="51"/>
      <c r="HY12" s="51"/>
      <c r="HZ12" s="51"/>
      <c r="IA12" s="51"/>
      <c r="IB12" s="51"/>
      <c r="IC12" s="51"/>
      <c r="ID12" s="51"/>
      <c r="IE12" s="51"/>
      <c r="IF12" s="51"/>
      <c r="IG12" s="51"/>
      <c r="IH12" s="51"/>
      <c r="II12" s="51"/>
      <c r="IJ12" s="51"/>
      <c r="IK12" s="51"/>
      <c r="IL12" s="51"/>
      <c r="IM12" s="51"/>
      <c r="IN12" s="51"/>
      <c r="IO12" s="51"/>
      <c r="IP12" s="51"/>
      <c r="IQ12" s="51"/>
    </row>
    <row r="13" spans="1:256" ht="27" customHeight="1">
      <c r="A13" s="61"/>
      <c r="B13" s="61"/>
      <c r="C13" s="61"/>
      <c r="D13" s="61"/>
      <c r="E13" s="61"/>
      <c r="F13" s="61"/>
      <c r="K13" s="51"/>
      <c r="L13" s="51"/>
      <c r="M13" s="51"/>
      <c r="N13" s="51"/>
      <c r="O13" s="51"/>
      <c r="P13" s="51"/>
      <c r="Q13" s="51"/>
      <c r="R13" s="51"/>
      <c r="S13" s="51"/>
      <c r="T13" s="51"/>
      <c r="U13" s="51"/>
      <c r="V13" s="51"/>
      <c r="W13" s="51"/>
      <c r="X13" s="51"/>
      <c r="Y13" s="51"/>
      <c r="Z13" s="51"/>
      <c r="AA13" s="51"/>
      <c r="AB13" s="51"/>
      <c r="AC13" s="51"/>
      <c r="AD13" s="51"/>
      <c r="AE13" s="51"/>
      <c r="AF13" s="51"/>
      <c r="AG13" s="51"/>
      <c r="AH13" s="51"/>
      <c r="AI13" s="51"/>
      <c r="AJ13" s="51"/>
      <c r="AK13" s="51"/>
      <c r="AL13" s="51"/>
      <c r="AM13" s="51"/>
      <c r="AN13" s="51"/>
      <c r="AO13" s="51"/>
      <c r="AP13" s="51"/>
      <c r="AQ13" s="51"/>
      <c r="AR13" s="51"/>
      <c r="AS13" s="51"/>
      <c r="AT13" s="51"/>
      <c r="AU13" s="51"/>
      <c r="AV13" s="51"/>
      <c r="AW13" s="51"/>
      <c r="AX13" s="51"/>
      <c r="AY13" s="51"/>
      <c r="AZ13" s="51"/>
      <c r="BA13" s="51"/>
      <c r="BB13" s="51"/>
      <c r="BC13" s="51"/>
      <c r="BD13" s="51"/>
      <c r="BE13" s="51"/>
      <c r="BF13" s="51"/>
      <c r="BG13" s="51"/>
      <c r="BH13" s="51"/>
      <c r="BI13" s="51"/>
      <c r="BJ13" s="51"/>
      <c r="BK13" s="51"/>
      <c r="BL13" s="51"/>
      <c r="BM13" s="51"/>
      <c r="BN13" s="51"/>
      <c r="BO13" s="51"/>
      <c r="BP13" s="51"/>
      <c r="BQ13" s="51"/>
      <c r="BR13" s="51"/>
      <c r="BS13" s="51"/>
      <c r="BT13" s="51"/>
      <c r="BU13" s="51"/>
      <c r="BV13" s="51"/>
      <c r="BW13" s="51"/>
      <c r="BX13" s="51"/>
      <c r="BY13" s="51"/>
      <c r="BZ13" s="51"/>
      <c r="CA13" s="51"/>
      <c r="CB13" s="51"/>
      <c r="CC13" s="51"/>
      <c r="CD13" s="51"/>
      <c r="CE13" s="51"/>
      <c r="CF13" s="51"/>
      <c r="CG13" s="51"/>
      <c r="CH13" s="51"/>
      <c r="CI13" s="51"/>
      <c r="CJ13" s="51"/>
      <c r="CK13" s="51"/>
      <c r="CL13" s="51"/>
      <c r="CM13" s="51"/>
      <c r="CN13" s="51"/>
      <c r="CO13" s="51"/>
      <c r="CP13" s="51"/>
      <c r="CQ13" s="51"/>
      <c r="CR13" s="51"/>
      <c r="CS13" s="51"/>
      <c r="CT13" s="51"/>
      <c r="CU13" s="51"/>
      <c r="CV13" s="51"/>
      <c r="CW13" s="51"/>
      <c r="CX13" s="51"/>
      <c r="CY13" s="51"/>
      <c r="CZ13" s="51"/>
      <c r="DA13" s="51"/>
      <c r="DB13" s="51"/>
      <c r="DC13" s="51"/>
      <c r="DD13" s="51"/>
      <c r="DE13" s="51"/>
      <c r="DF13" s="51"/>
      <c r="DG13" s="51"/>
      <c r="DH13" s="51"/>
      <c r="DI13" s="51"/>
      <c r="DJ13" s="51"/>
      <c r="DK13" s="51"/>
      <c r="DL13" s="51"/>
      <c r="DM13" s="51"/>
      <c r="DN13" s="51"/>
      <c r="DO13" s="51"/>
      <c r="DP13" s="51"/>
      <c r="DQ13" s="51"/>
      <c r="DR13" s="51"/>
      <c r="DS13" s="51"/>
      <c r="DT13" s="51"/>
      <c r="DU13" s="51"/>
      <c r="DV13" s="51"/>
      <c r="DW13" s="51"/>
      <c r="DX13" s="51"/>
      <c r="DY13" s="51"/>
      <c r="DZ13" s="51"/>
      <c r="EA13" s="51"/>
      <c r="EB13" s="51"/>
      <c r="EC13" s="51"/>
      <c r="ED13" s="51"/>
      <c r="EE13" s="51"/>
      <c r="EF13" s="51"/>
      <c r="EG13" s="51"/>
      <c r="EH13" s="51"/>
      <c r="EI13" s="51"/>
      <c r="EJ13" s="51"/>
      <c r="EK13" s="51"/>
      <c r="EL13" s="51"/>
      <c r="EM13" s="51"/>
      <c r="EN13" s="51"/>
      <c r="EO13" s="51"/>
      <c r="EP13" s="51"/>
      <c r="EQ13" s="51"/>
      <c r="ER13" s="51"/>
      <c r="ES13" s="51"/>
      <c r="ET13" s="51"/>
      <c r="EU13" s="51"/>
      <c r="EV13" s="51"/>
      <c r="EW13" s="51"/>
      <c r="EX13" s="51"/>
      <c r="EY13" s="51"/>
      <c r="EZ13" s="51"/>
      <c r="FA13" s="51"/>
      <c r="FB13" s="51"/>
      <c r="FC13" s="51"/>
      <c r="FD13" s="51"/>
      <c r="FE13" s="51"/>
      <c r="FF13" s="51"/>
      <c r="FG13" s="51"/>
      <c r="FH13" s="51"/>
      <c r="FI13" s="51"/>
      <c r="FJ13" s="51"/>
      <c r="FK13" s="51"/>
      <c r="FL13" s="51"/>
      <c r="FM13" s="51"/>
      <c r="FN13" s="51"/>
      <c r="FO13" s="51"/>
      <c r="FP13" s="51"/>
      <c r="FQ13" s="51"/>
      <c r="FR13" s="51"/>
      <c r="FS13" s="51"/>
      <c r="FT13" s="51"/>
      <c r="FU13" s="51"/>
      <c r="FV13" s="51"/>
      <c r="FW13" s="51"/>
      <c r="FX13" s="51"/>
      <c r="FY13" s="51"/>
      <c r="FZ13" s="51"/>
      <c r="GA13" s="51"/>
      <c r="GB13" s="51"/>
      <c r="GC13" s="51"/>
      <c r="GD13" s="51"/>
      <c r="GE13" s="51"/>
      <c r="GF13" s="51"/>
      <c r="GG13" s="51"/>
      <c r="GH13" s="51"/>
      <c r="GI13" s="51"/>
      <c r="GJ13" s="51"/>
      <c r="GK13" s="51"/>
      <c r="GL13" s="51"/>
      <c r="GM13" s="51"/>
      <c r="GN13" s="51"/>
      <c r="GO13" s="51"/>
      <c r="GP13" s="51"/>
      <c r="GQ13" s="51"/>
      <c r="GR13" s="51"/>
      <c r="GS13" s="51"/>
      <c r="GT13" s="51"/>
      <c r="GU13" s="51"/>
      <c r="GV13" s="51"/>
      <c r="GW13" s="51"/>
      <c r="GX13" s="51"/>
      <c r="GY13" s="51"/>
      <c r="GZ13" s="51"/>
      <c r="HA13" s="51"/>
      <c r="HB13" s="51"/>
      <c r="HC13" s="51"/>
      <c r="HD13" s="51"/>
      <c r="HE13" s="51"/>
      <c r="HF13" s="51"/>
      <c r="HG13" s="51"/>
      <c r="HH13" s="51"/>
      <c r="HI13" s="51"/>
      <c r="HJ13" s="51"/>
      <c r="HK13" s="51"/>
      <c r="HL13" s="51"/>
      <c r="HM13" s="51"/>
      <c r="HN13" s="51"/>
      <c r="HO13" s="51"/>
      <c r="HP13" s="51"/>
      <c r="HQ13" s="51"/>
      <c r="HR13" s="51"/>
      <c r="HS13" s="51"/>
      <c r="HT13" s="51"/>
      <c r="HU13" s="51"/>
      <c r="HV13" s="51"/>
      <c r="HW13" s="51"/>
      <c r="HX13" s="51"/>
      <c r="HY13" s="51"/>
      <c r="HZ13" s="51"/>
      <c r="IA13" s="51"/>
      <c r="IB13" s="51"/>
      <c r="IC13" s="51"/>
      <c r="ID13" s="51"/>
      <c r="IE13" s="51"/>
      <c r="IF13" s="51"/>
      <c r="IG13" s="51"/>
      <c r="IH13" s="51"/>
      <c r="II13" s="51"/>
      <c r="IJ13" s="51"/>
      <c r="IK13" s="51"/>
      <c r="IL13" s="51"/>
      <c r="IM13" s="51"/>
      <c r="IN13" s="51"/>
      <c r="IO13" s="51"/>
      <c r="IP13" s="51"/>
      <c r="IQ13" s="51"/>
    </row>
    <row r="14" spans="1:256" ht="27" customHeight="1">
      <c r="A14" s="61"/>
      <c r="B14" s="61"/>
      <c r="C14" s="61"/>
      <c r="D14" s="61"/>
      <c r="E14" s="61"/>
      <c r="F14" s="6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1"/>
      <c r="AL14" s="51"/>
      <c r="AM14" s="51"/>
      <c r="AN14" s="51"/>
      <c r="AO14" s="51"/>
      <c r="AP14" s="51"/>
      <c r="AQ14" s="51"/>
      <c r="AR14" s="51"/>
      <c r="AS14" s="51"/>
      <c r="AT14" s="51"/>
      <c r="AU14" s="51"/>
      <c r="AV14" s="51"/>
      <c r="AW14" s="51"/>
      <c r="AX14" s="51"/>
      <c r="AY14" s="51"/>
      <c r="AZ14" s="51"/>
      <c r="BA14" s="51"/>
      <c r="BB14" s="51"/>
      <c r="BC14" s="51"/>
      <c r="BD14" s="51"/>
      <c r="BE14" s="51"/>
      <c r="BF14" s="51"/>
      <c r="BG14" s="51"/>
      <c r="BH14" s="51"/>
      <c r="BI14" s="51"/>
      <c r="BJ14" s="51"/>
      <c r="BK14" s="51"/>
      <c r="BL14" s="51"/>
      <c r="BM14" s="51"/>
      <c r="BN14" s="51"/>
      <c r="BO14" s="51"/>
      <c r="BP14" s="51"/>
      <c r="BQ14" s="51"/>
      <c r="BR14" s="51"/>
      <c r="BS14" s="51"/>
      <c r="BT14" s="51"/>
      <c r="BU14" s="51"/>
      <c r="BV14" s="51"/>
      <c r="BW14" s="51"/>
      <c r="BX14" s="51"/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51"/>
      <c r="CO14" s="51"/>
      <c r="CP14" s="51"/>
      <c r="CQ14" s="51"/>
      <c r="CR14" s="51"/>
      <c r="CS14" s="51"/>
      <c r="CT14" s="51"/>
      <c r="CU14" s="51"/>
      <c r="CV14" s="51"/>
      <c r="CW14" s="51"/>
      <c r="CX14" s="51"/>
      <c r="CY14" s="51"/>
      <c r="CZ14" s="51"/>
      <c r="DA14" s="51"/>
      <c r="DB14" s="51"/>
      <c r="DC14" s="51"/>
      <c r="DD14" s="51"/>
      <c r="DE14" s="51"/>
      <c r="DF14" s="51"/>
      <c r="DG14" s="51"/>
      <c r="DH14" s="51"/>
      <c r="DI14" s="51"/>
      <c r="DJ14" s="51"/>
      <c r="DK14" s="51"/>
      <c r="DL14" s="51"/>
      <c r="DM14" s="51"/>
      <c r="DN14" s="51"/>
      <c r="DO14" s="51"/>
      <c r="DP14" s="51"/>
      <c r="DQ14" s="51"/>
      <c r="DR14" s="51"/>
      <c r="DS14" s="51"/>
      <c r="DT14" s="51"/>
      <c r="DU14" s="51"/>
      <c r="DV14" s="51"/>
      <c r="DW14" s="51"/>
      <c r="DX14" s="51"/>
      <c r="DY14" s="51"/>
      <c r="DZ14" s="51"/>
      <c r="EA14" s="51"/>
      <c r="EB14" s="51"/>
      <c r="EC14" s="51"/>
      <c r="ED14" s="51"/>
      <c r="EE14" s="51"/>
      <c r="EF14" s="51"/>
      <c r="EG14" s="51"/>
      <c r="EH14" s="51"/>
      <c r="EI14" s="51"/>
      <c r="EJ14" s="51"/>
      <c r="EK14" s="51"/>
      <c r="EL14" s="51"/>
      <c r="EM14" s="51"/>
      <c r="EN14" s="51"/>
      <c r="EO14" s="51"/>
      <c r="EP14" s="51"/>
      <c r="EQ14" s="51"/>
      <c r="ER14" s="51"/>
      <c r="ES14" s="51"/>
      <c r="ET14" s="51"/>
      <c r="EU14" s="51"/>
      <c r="EV14" s="51"/>
      <c r="EW14" s="51"/>
      <c r="EX14" s="51"/>
      <c r="EY14" s="51"/>
      <c r="EZ14" s="51"/>
      <c r="FA14" s="51"/>
      <c r="FB14" s="51"/>
      <c r="FC14" s="51"/>
      <c r="FD14" s="51"/>
      <c r="FE14" s="51"/>
      <c r="FF14" s="51"/>
      <c r="FG14" s="51"/>
      <c r="FH14" s="51"/>
      <c r="FI14" s="51"/>
      <c r="FJ14" s="51"/>
      <c r="FK14" s="51"/>
      <c r="FL14" s="51"/>
      <c r="FM14" s="51"/>
      <c r="FN14" s="51"/>
      <c r="FO14" s="51"/>
      <c r="FP14" s="51"/>
      <c r="FQ14" s="51"/>
      <c r="FR14" s="51"/>
      <c r="FS14" s="51"/>
      <c r="FT14" s="51"/>
      <c r="FU14" s="51"/>
      <c r="FV14" s="51"/>
      <c r="FW14" s="51"/>
      <c r="FX14" s="51"/>
      <c r="FY14" s="51"/>
      <c r="FZ14" s="51"/>
      <c r="GA14" s="51"/>
      <c r="GB14" s="51"/>
      <c r="GC14" s="51"/>
      <c r="GD14" s="51"/>
      <c r="GE14" s="51"/>
      <c r="GF14" s="51"/>
      <c r="GG14" s="51"/>
      <c r="GH14" s="51"/>
      <c r="GI14" s="51"/>
      <c r="GJ14" s="51"/>
      <c r="GK14" s="51"/>
      <c r="GL14" s="51"/>
      <c r="GM14" s="51"/>
      <c r="GN14" s="51"/>
      <c r="GO14" s="51"/>
      <c r="GP14" s="51"/>
      <c r="GQ14" s="51"/>
      <c r="GR14" s="51"/>
      <c r="GS14" s="51"/>
      <c r="GT14" s="51"/>
      <c r="GU14" s="51"/>
      <c r="GV14" s="51"/>
      <c r="GW14" s="51"/>
      <c r="GX14" s="51"/>
      <c r="GY14" s="51"/>
      <c r="GZ14" s="51"/>
      <c r="HA14" s="51"/>
      <c r="HB14" s="51"/>
      <c r="HC14" s="51"/>
      <c r="HD14" s="51"/>
      <c r="HE14" s="51"/>
      <c r="HF14" s="51"/>
      <c r="HG14" s="51"/>
      <c r="HH14" s="51"/>
      <c r="HI14" s="51"/>
      <c r="HJ14" s="51"/>
      <c r="HK14" s="51"/>
      <c r="HL14" s="51"/>
      <c r="HM14" s="51"/>
      <c r="HN14" s="51"/>
      <c r="HO14" s="51"/>
      <c r="HP14" s="51"/>
      <c r="HQ14" s="51"/>
      <c r="HR14" s="51"/>
      <c r="HS14" s="51"/>
      <c r="HT14" s="51"/>
      <c r="HU14" s="51"/>
      <c r="HV14" s="51"/>
      <c r="HW14" s="51"/>
      <c r="HX14" s="51"/>
      <c r="HY14" s="51"/>
      <c r="HZ14" s="51"/>
      <c r="IA14" s="51"/>
      <c r="IB14" s="51"/>
      <c r="IC14" s="51"/>
      <c r="ID14" s="51"/>
      <c r="IE14" s="51"/>
      <c r="IF14" s="51"/>
      <c r="IG14" s="51"/>
      <c r="IH14" s="51"/>
      <c r="II14" s="51"/>
      <c r="IJ14" s="51"/>
      <c r="IK14" s="51"/>
      <c r="IL14" s="51"/>
      <c r="IM14" s="51"/>
      <c r="IN14" s="51"/>
      <c r="IO14" s="51"/>
      <c r="IP14" s="51"/>
      <c r="IQ14" s="51"/>
    </row>
    <row r="15" spans="1:256" ht="15.75" customHeight="1">
      <c r="A15" s="51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1"/>
      <c r="S15" s="51"/>
      <c r="T15" s="51"/>
      <c r="U15" s="51"/>
      <c r="V15" s="51"/>
      <c r="W15" s="51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  <c r="AM15" s="51"/>
      <c r="AN15" s="51"/>
      <c r="AO15" s="51"/>
      <c r="AP15" s="51"/>
      <c r="AQ15" s="51"/>
      <c r="AR15" s="51"/>
      <c r="AS15" s="51"/>
      <c r="AT15" s="51"/>
      <c r="AU15" s="51"/>
      <c r="AV15" s="51"/>
      <c r="AW15" s="51"/>
      <c r="AX15" s="51"/>
      <c r="AY15" s="51"/>
      <c r="AZ15" s="51"/>
      <c r="BA15" s="51"/>
      <c r="BB15" s="51"/>
      <c r="BC15" s="51"/>
      <c r="BD15" s="51"/>
      <c r="BE15" s="51"/>
      <c r="BF15" s="51"/>
      <c r="BG15" s="51"/>
      <c r="BH15" s="51"/>
      <c r="BI15" s="51"/>
      <c r="BJ15" s="51"/>
      <c r="BK15" s="51"/>
      <c r="BL15" s="51"/>
      <c r="BM15" s="51"/>
      <c r="BN15" s="51"/>
      <c r="BO15" s="51"/>
      <c r="BP15" s="51"/>
      <c r="BQ15" s="51"/>
      <c r="BR15" s="51"/>
      <c r="BS15" s="51"/>
      <c r="BT15" s="51"/>
      <c r="BU15" s="51"/>
      <c r="BV15" s="51"/>
      <c r="BW15" s="51"/>
      <c r="BX15" s="51"/>
      <c r="BY15" s="51"/>
      <c r="BZ15" s="51"/>
      <c r="CA15" s="51"/>
      <c r="CB15" s="51"/>
      <c r="CC15" s="51"/>
      <c r="CD15" s="51"/>
      <c r="CE15" s="51"/>
      <c r="CF15" s="51"/>
      <c r="CG15" s="51"/>
      <c r="CH15" s="51"/>
      <c r="CI15" s="51"/>
      <c r="CJ15" s="51"/>
      <c r="CK15" s="51"/>
      <c r="CL15" s="51"/>
      <c r="CM15" s="51"/>
      <c r="CN15" s="51"/>
      <c r="CO15" s="51"/>
      <c r="CP15" s="51"/>
      <c r="CQ15" s="51"/>
      <c r="CR15" s="51"/>
      <c r="CS15" s="51"/>
      <c r="CT15" s="51"/>
      <c r="CU15" s="51"/>
      <c r="CV15" s="51"/>
      <c r="CW15" s="51"/>
      <c r="CX15" s="51"/>
      <c r="CY15" s="51"/>
      <c r="CZ15" s="51"/>
      <c r="DA15" s="51"/>
      <c r="DB15" s="51"/>
      <c r="DC15" s="51"/>
      <c r="DD15" s="51"/>
      <c r="DE15" s="51"/>
      <c r="DF15" s="51"/>
      <c r="DG15" s="51"/>
      <c r="DH15" s="51"/>
      <c r="DI15" s="51"/>
      <c r="DJ15" s="51"/>
      <c r="DK15" s="51"/>
      <c r="DL15" s="51"/>
      <c r="DM15" s="51"/>
      <c r="DN15" s="51"/>
      <c r="DO15" s="51"/>
      <c r="DP15" s="51"/>
      <c r="DQ15" s="51"/>
      <c r="DR15" s="51"/>
      <c r="DS15" s="51"/>
      <c r="DT15" s="51"/>
      <c r="DU15" s="51"/>
      <c r="DV15" s="51"/>
      <c r="DW15" s="51"/>
      <c r="DX15" s="51"/>
      <c r="DY15" s="51"/>
      <c r="DZ15" s="51"/>
      <c r="EA15" s="51"/>
      <c r="EB15" s="51"/>
      <c r="EC15" s="51"/>
      <c r="ED15" s="51"/>
      <c r="EE15" s="51"/>
      <c r="EF15" s="51"/>
      <c r="EG15" s="51"/>
      <c r="EH15" s="51"/>
      <c r="EI15" s="51"/>
      <c r="EJ15" s="51"/>
      <c r="EK15" s="51"/>
      <c r="EL15" s="51"/>
      <c r="EM15" s="51"/>
      <c r="EN15" s="51"/>
      <c r="EO15" s="51"/>
      <c r="EP15" s="51"/>
      <c r="EQ15" s="51"/>
      <c r="ER15" s="51"/>
      <c r="ES15" s="51"/>
      <c r="ET15" s="51"/>
      <c r="EU15" s="51"/>
      <c r="EV15" s="51"/>
      <c r="EW15" s="51"/>
      <c r="EX15" s="51"/>
      <c r="EY15" s="51"/>
      <c r="EZ15" s="51"/>
      <c r="FA15" s="51"/>
      <c r="FB15" s="51"/>
      <c r="FC15" s="51"/>
      <c r="FD15" s="51"/>
      <c r="FE15" s="51"/>
      <c r="FF15" s="51"/>
      <c r="FG15" s="51"/>
      <c r="FH15" s="51"/>
      <c r="FI15" s="51"/>
      <c r="FJ15" s="51"/>
      <c r="FK15" s="51"/>
      <c r="FL15" s="51"/>
      <c r="FM15" s="51"/>
      <c r="FN15" s="51"/>
      <c r="FO15" s="51"/>
      <c r="FP15" s="51"/>
      <c r="FQ15" s="51"/>
      <c r="FR15" s="51"/>
      <c r="FS15" s="51"/>
      <c r="FT15" s="51"/>
      <c r="FU15" s="51"/>
      <c r="FV15" s="51"/>
      <c r="FW15" s="51"/>
      <c r="FX15" s="51"/>
      <c r="FY15" s="51"/>
      <c r="FZ15" s="51"/>
      <c r="GA15" s="51"/>
      <c r="GB15" s="51"/>
      <c r="GC15" s="51"/>
      <c r="GD15" s="51"/>
      <c r="GE15" s="51"/>
      <c r="GF15" s="51"/>
      <c r="GG15" s="51"/>
      <c r="GH15" s="51"/>
      <c r="GI15" s="51"/>
      <c r="GJ15" s="51"/>
      <c r="GK15" s="51"/>
      <c r="GL15" s="51"/>
      <c r="GM15" s="51"/>
      <c r="GN15" s="51"/>
      <c r="GO15" s="51"/>
      <c r="GP15" s="51"/>
      <c r="GQ15" s="51"/>
      <c r="GR15" s="51"/>
      <c r="GS15" s="51"/>
      <c r="GT15" s="51"/>
      <c r="GU15" s="51"/>
      <c r="GV15" s="51"/>
      <c r="GW15" s="51"/>
      <c r="GX15" s="51"/>
      <c r="GY15" s="51"/>
      <c r="GZ15" s="51"/>
      <c r="HA15" s="51"/>
      <c r="HB15" s="51"/>
      <c r="HC15" s="51"/>
      <c r="HD15" s="51"/>
      <c r="HE15" s="51"/>
      <c r="HF15" s="51"/>
      <c r="HG15" s="51"/>
      <c r="HH15" s="51"/>
      <c r="HI15" s="51"/>
      <c r="HJ15" s="51"/>
      <c r="HK15" s="51"/>
      <c r="HL15" s="51"/>
      <c r="HM15" s="51"/>
      <c r="HN15" s="51"/>
      <c r="HO15" s="51"/>
      <c r="HP15" s="51"/>
      <c r="HQ15" s="51"/>
      <c r="HR15" s="51"/>
      <c r="HS15" s="51"/>
      <c r="HT15" s="51"/>
      <c r="HU15" s="51"/>
      <c r="HV15" s="51"/>
      <c r="HW15" s="51"/>
      <c r="HX15" s="51"/>
      <c r="HY15" s="51"/>
      <c r="HZ15" s="51"/>
      <c r="IA15" s="51"/>
      <c r="IB15" s="51"/>
      <c r="IC15" s="51"/>
      <c r="ID15" s="51"/>
      <c r="IE15" s="51"/>
      <c r="IF15" s="51"/>
      <c r="IG15" s="51"/>
      <c r="IH15" s="51"/>
      <c r="II15" s="51"/>
      <c r="IJ15" s="51"/>
      <c r="IK15" s="51"/>
      <c r="IL15" s="51"/>
      <c r="IM15" s="51"/>
      <c r="IN15" s="51"/>
      <c r="IO15" s="51"/>
      <c r="IP15" s="51"/>
      <c r="IQ15" s="51"/>
    </row>
    <row r="16" spans="1:256" ht="15.75" customHeight="1"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51"/>
      <c r="AO16" s="51"/>
      <c r="AP16" s="51"/>
      <c r="AQ16" s="51"/>
      <c r="AR16" s="51"/>
      <c r="AS16" s="51"/>
      <c r="AT16" s="51"/>
      <c r="AU16" s="51"/>
      <c r="AV16" s="51"/>
      <c r="AW16" s="51"/>
      <c r="AX16" s="51"/>
      <c r="AY16" s="51"/>
      <c r="AZ16" s="51"/>
      <c r="BA16" s="51"/>
      <c r="BB16" s="51"/>
      <c r="BC16" s="51"/>
      <c r="BD16" s="51"/>
      <c r="BE16" s="51"/>
      <c r="BF16" s="51"/>
      <c r="BG16" s="51"/>
      <c r="BH16" s="51"/>
      <c r="BI16" s="51"/>
      <c r="BJ16" s="51"/>
      <c r="BK16" s="51"/>
      <c r="BL16" s="51"/>
      <c r="BM16" s="51"/>
      <c r="BN16" s="51"/>
      <c r="BO16" s="51"/>
      <c r="BP16" s="51"/>
      <c r="BQ16" s="51"/>
      <c r="BR16" s="51"/>
      <c r="BS16" s="51"/>
      <c r="BT16" s="51"/>
      <c r="BU16" s="51"/>
      <c r="BV16" s="51"/>
      <c r="BW16" s="51"/>
      <c r="BX16" s="51"/>
      <c r="BY16" s="51"/>
      <c r="BZ16" s="51"/>
      <c r="CA16" s="51"/>
      <c r="CB16" s="51"/>
      <c r="CC16" s="51"/>
      <c r="CD16" s="51"/>
      <c r="CE16" s="51"/>
      <c r="CF16" s="51"/>
      <c r="CG16" s="51"/>
      <c r="CH16" s="51"/>
      <c r="CI16" s="51"/>
      <c r="CJ16" s="51"/>
      <c r="CK16" s="51"/>
      <c r="CL16" s="51"/>
      <c r="CM16" s="51"/>
      <c r="CN16" s="51"/>
      <c r="CO16" s="51"/>
      <c r="CP16" s="51"/>
      <c r="CQ16" s="51"/>
      <c r="CR16" s="51"/>
      <c r="CS16" s="51"/>
      <c r="CT16" s="51"/>
      <c r="CU16" s="51"/>
      <c r="CV16" s="51"/>
      <c r="CW16" s="51"/>
      <c r="CX16" s="51"/>
      <c r="CY16" s="51"/>
      <c r="CZ16" s="51"/>
      <c r="DA16" s="51"/>
      <c r="DB16" s="51"/>
      <c r="DC16" s="51"/>
      <c r="DD16" s="51"/>
      <c r="DE16" s="51"/>
      <c r="DF16" s="51"/>
      <c r="DG16" s="51"/>
      <c r="DH16" s="51"/>
      <c r="DI16" s="51"/>
      <c r="DJ16" s="51"/>
      <c r="DK16" s="51"/>
      <c r="DL16" s="51"/>
      <c r="DM16" s="51"/>
      <c r="DN16" s="51"/>
      <c r="DO16" s="51"/>
      <c r="DP16" s="51"/>
      <c r="DQ16" s="51"/>
      <c r="DR16" s="51"/>
      <c r="DS16" s="51"/>
      <c r="DT16" s="51"/>
      <c r="DU16" s="51"/>
      <c r="DV16" s="51"/>
      <c r="DW16" s="51"/>
      <c r="DX16" s="51"/>
      <c r="DY16" s="51"/>
      <c r="DZ16" s="51"/>
      <c r="EA16" s="51"/>
      <c r="EB16" s="51"/>
      <c r="EC16" s="51"/>
      <c r="ED16" s="51"/>
      <c r="EE16" s="51"/>
      <c r="EF16" s="51"/>
      <c r="EG16" s="51"/>
      <c r="EH16" s="51"/>
      <c r="EI16" s="51"/>
      <c r="EJ16" s="51"/>
      <c r="EK16" s="51"/>
      <c r="EL16" s="51"/>
      <c r="EM16" s="51"/>
      <c r="EN16" s="51"/>
      <c r="EO16" s="51"/>
      <c r="EP16" s="51"/>
      <c r="EQ16" s="51"/>
      <c r="ER16" s="51"/>
      <c r="ES16" s="51"/>
      <c r="ET16" s="51"/>
      <c r="EU16" s="51"/>
      <c r="EV16" s="51"/>
      <c r="EW16" s="51"/>
      <c r="EX16" s="51"/>
      <c r="EY16" s="51"/>
      <c r="EZ16" s="51"/>
      <c r="FA16" s="51"/>
      <c r="FB16" s="51"/>
      <c r="FC16" s="51"/>
      <c r="FD16" s="51"/>
      <c r="FE16" s="51"/>
      <c r="FF16" s="51"/>
      <c r="FG16" s="51"/>
      <c r="FH16" s="51"/>
      <c r="FI16" s="51"/>
      <c r="FJ16" s="51"/>
      <c r="FK16" s="51"/>
      <c r="FL16" s="51"/>
      <c r="FM16" s="51"/>
      <c r="FN16" s="51"/>
      <c r="FO16" s="51"/>
      <c r="FP16" s="51"/>
      <c r="FQ16" s="51"/>
      <c r="FR16" s="51"/>
      <c r="FS16" s="51"/>
      <c r="FT16" s="51"/>
      <c r="FU16" s="51"/>
      <c r="FV16" s="51"/>
      <c r="FW16" s="51"/>
      <c r="FX16" s="51"/>
      <c r="FY16" s="51"/>
      <c r="FZ16" s="51"/>
      <c r="GA16" s="51"/>
      <c r="GB16" s="51"/>
      <c r="GC16" s="51"/>
      <c r="GD16" s="51"/>
      <c r="GE16" s="51"/>
      <c r="GF16" s="51"/>
      <c r="GG16" s="51"/>
      <c r="GH16" s="51"/>
      <c r="GI16" s="51"/>
      <c r="GJ16" s="51"/>
      <c r="GK16" s="51"/>
      <c r="GL16" s="51"/>
      <c r="GM16" s="51"/>
      <c r="GN16" s="51"/>
      <c r="GO16" s="51"/>
      <c r="GP16" s="51"/>
      <c r="GQ16" s="51"/>
      <c r="GR16" s="51"/>
      <c r="GS16" s="51"/>
      <c r="GT16" s="51"/>
      <c r="GU16" s="51"/>
      <c r="GV16" s="51"/>
      <c r="GW16" s="51"/>
      <c r="GX16" s="51"/>
      <c r="GY16" s="51"/>
      <c r="GZ16" s="51"/>
      <c r="HA16" s="51"/>
      <c r="HB16" s="51"/>
      <c r="HC16" s="51"/>
      <c r="HD16" s="51"/>
      <c r="HE16" s="51"/>
      <c r="HF16" s="51"/>
      <c r="HG16" s="51"/>
      <c r="HH16" s="51"/>
      <c r="HI16" s="51"/>
      <c r="HJ16" s="51"/>
      <c r="HK16" s="51"/>
      <c r="HL16" s="51"/>
      <c r="HM16" s="51"/>
      <c r="HN16" s="51"/>
      <c r="HO16" s="51"/>
      <c r="HP16" s="51"/>
      <c r="HQ16" s="51"/>
      <c r="HR16" s="51"/>
      <c r="HS16" s="51"/>
      <c r="HT16" s="51"/>
      <c r="HU16" s="51"/>
      <c r="HV16" s="51"/>
      <c r="HW16" s="51"/>
      <c r="HX16" s="51"/>
      <c r="HY16" s="51"/>
      <c r="HZ16" s="51"/>
      <c r="IA16" s="51"/>
      <c r="IB16" s="51"/>
      <c r="IC16" s="51"/>
      <c r="ID16" s="51"/>
      <c r="IE16" s="51"/>
      <c r="IF16" s="51"/>
      <c r="IG16" s="51"/>
      <c r="IH16" s="51"/>
      <c r="II16" s="51"/>
      <c r="IJ16" s="51"/>
      <c r="IK16" s="51"/>
      <c r="IL16" s="51"/>
      <c r="IM16" s="51"/>
      <c r="IN16" s="51"/>
      <c r="IO16" s="51"/>
      <c r="IP16" s="51"/>
      <c r="IQ16" s="51"/>
    </row>
    <row r="17" spans="7:251" ht="15.75" customHeight="1"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1"/>
      <c r="V17" s="51"/>
      <c r="W17" s="51"/>
      <c r="X17" s="51"/>
      <c r="Y17" s="51"/>
      <c r="Z17" s="51"/>
      <c r="AA17" s="51"/>
      <c r="AB17" s="51"/>
      <c r="AC17" s="51"/>
      <c r="AD17" s="51"/>
      <c r="AE17" s="51"/>
      <c r="AF17" s="51"/>
      <c r="AG17" s="51"/>
      <c r="AH17" s="51"/>
      <c r="AI17" s="51"/>
      <c r="AJ17" s="51"/>
      <c r="AK17" s="51"/>
      <c r="AL17" s="51"/>
      <c r="AM17" s="51"/>
      <c r="AN17" s="51"/>
      <c r="AO17" s="51"/>
      <c r="AP17" s="51"/>
      <c r="AQ17" s="51"/>
      <c r="AR17" s="51"/>
      <c r="AS17" s="51"/>
      <c r="AT17" s="51"/>
      <c r="AU17" s="51"/>
      <c r="AV17" s="51"/>
      <c r="AW17" s="51"/>
      <c r="AX17" s="51"/>
      <c r="AY17" s="51"/>
      <c r="AZ17" s="51"/>
      <c r="BA17" s="51"/>
      <c r="BB17" s="51"/>
      <c r="BC17" s="51"/>
      <c r="BD17" s="51"/>
      <c r="BE17" s="51"/>
      <c r="BF17" s="51"/>
      <c r="BG17" s="51"/>
      <c r="BH17" s="51"/>
      <c r="BI17" s="51"/>
      <c r="BJ17" s="51"/>
      <c r="BK17" s="51"/>
      <c r="BL17" s="51"/>
      <c r="BM17" s="51"/>
      <c r="BN17" s="51"/>
      <c r="BO17" s="51"/>
      <c r="BP17" s="51"/>
      <c r="BQ17" s="51"/>
      <c r="BR17" s="51"/>
      <c r="BS17" s="51"/>
      <c r="BT17" s="51"/>
      <c r="BU17" s="51"/>
      <c r="BV17" s="51"/>
      <c r="BW17" s="51"/>
      <c r="BX17" s="51"/>
      <c r="BY17" s="51"/>
      <c r="BZ17" s="51"/>
      <c r="CA17" s="51"/>
      <c r="CB17" s="51"/>
      <c r="CC17" s="51"/>
      <c r="CD17" s="51"/>
      <c r="CE17" s="51"/>
      <c r="CF17" s="51"/>
      <c r="CG17" s="51"/>
      <c r="CH17" s="51"/>
      <c r="CI17" s="51"/>
      <c r="CJ17" s="51"/>
      <c r="CK17" s="51"/>
      <c r="CL17" s="51"/>
      <c r="CM17" s="51"/>
      <c r="CN17" s="51"/>
      <c r="CO17" s="51"/>
      <c r="CP17" s="51"/>
      <c r="CQ17" s="51"/>
      <c r="CR17" s="51"/>
      <c r="CS17" s="51"/>
      <c r="CT17" s="51"/>
      <c r="CU17" s="51"/>
      <c r="CV17" s="51"/>
      <c r="CW17" s="51"/>
      <c r="CX17" s="51"/>
      <c r="CY17" s="51"/>
      <c r="CZ17" s="51"/>
      <c r="DA17" s="51"/>
      <c r="DB17" s="51"/>
      <c r="DC17" s="51"/>
      <c r="DD17" s="51"/>
      <c r="DE17" s="51"/>
      <c r="DF17" s="51"/>
      <c r="DG17" s="51"/>
      <c r="DH17" s="51"/>
      <c r="DI17" s="51"/>
      <c r="DJ17" s="51"/>
      <c r="DK17" s="51"/>
      <c r="DL17" s="51"/>
      <c r="DM17" s="51"/>
      <c r="DN17" s="51"/>
      <c r="DO17" s="51"/>
      <c r="DP17" s="51"/>
      <c r="DQ17" s="51"/>
      <c r="DR17" s="51"/>
      <c r="DS17" s="51"/>
      <c r="DT17" s="51"/>
      <c r="DU17" s="51"/>
      <c r="DV17" s="51"/>
      <c r="DW17" s="51"/>
      <c r="DX17" s="51"/>
      <c r="DY17" s="51"/>
      <c r="DZ17" s="51"/>
      <c r="EA17" s="51"/>
      <c r="EB17" s="51"/>
      <c r="EC17" s="51"/>
      <c r="ED17" s="51"/>
      <c r="EE17" s="51"/>
      <c r="EF17" s="51"/>
      <c r="EG17" s="51"/>
      <c r="EH17" s="51"/>
      <c r="EI17" s="51"/>
      <c r="EJ17" s="51"/>
      <c r="EK17" s="51"/>
      <c r="EL17" s="51"/>
      <c r="EM17" s="51"/>
      <c r="EN17" s="51"/>
      <c r="EO17" s="51"/>
      <c r="EP17" s="51"/>
      <c r="EQ17" s="51"/>
      <c r="ER17" s="51"/>
      <c r="ES17" s="51"/>
      <c r="ET17" s="51"/>
      <c r="EU17" s="51"/>
      <c r="EV17" s="51"/>
      <c r="EW17" s="51"/>
      <c r="EX17" s="51"/>
      <c r="EY17" s="51"/>
      <c r="EZ17" s="51"/>
      <c r="FA17" s="51"/>
      <c r="FB17" s="51"/>
      <c r="FC17" s="51"/>
      <c r="FD17" s="51"/>
      <c r="FE17" s="51"/>
      <c r="FF17" s="51"/>
      <c r="FG17" s="51"/>
      <c r="FH17" s="51"/>
      <c r="FI17" s="51"/>
      <c r="FJ17" s="51"/>
      <c r="FK17" s="51"/>
      <c r="FL17" s="51"/>
      <c r="FM17" s="51"/>
      <c r="FN17" s="51"/>
      <c r="FO17" s="51"/>
      <c r="FP17" s="51"/>
      <c r="FQ17" s="51"/>
      <c r="FR17" s="51"/>
      <c r="FS17" s="51"/>
      <c r="FT17" s="51"/>
      <c r="FU17" s="51"/>
      <c r="FV17" s="51"/>
      <c r="FW17" s="51"/>
      <c r="FX17" s="51"/>
      <c r="FY17" s="51"/>
      <c r="FZ17" s="51"/>
      <c r="GA17" s="51"/>
      <c r="GB17" s="51"/>
      <c r="GC17" s="51"/>
      <c r="GD17" s="51"/>
      <c r="GE17" s="51"/>
      <c r="GF17" s="51"/>
      <c r="GG17" s="51"/>
      <c r="GH17" s="51"/>
      <c r="GI17" s="51"/>
      <c r="GJ17" s="51"/>
      <c r="GK17" s="51"/>
      <c r="GL17" s="51"/>
      <c r="GM17" s="51"/>
      <c r="GN17" s="51"/>
      <c r="GO17" s="51"/>
      <c r="GP17" s="51"/>
      <c r="GQ17" s="51"/>
      <c r="GR17" s="51"/>
      <c r="GS17" s="51"/>
      <c r="GT17" s="51"/>
      <c r="GU17" s="51"/>
      <c r="GV17" s="51"/>
      <c r="GW17" s="51"/>
      <c r="GX17" s="51"/>
      <c r="GY17" s="51"/>
      <c r="GZ17" s="51"/>
      <c r="HA17" s="51"/>
      <c r="HB17" s="51"/>
      <c r="HC17" s="51"/>
      <c r="HD17" s="51"/>
      <c r="HE17" s="51"/>
      <c r="HF17" s="51"/>
      <c r="HG17" s="51"/>
      <c r="HH17" s="51"/>
      <c r="HI17" s="51"/>
      <c r="HJ17" s="51"/>
      <c r="HK17" s="51"/>
      <c r="HL17" s="51"/>
      <c r="HM17" s="51"/>
      <c r="HN17" s="51"/>
      <c r="HO17" s="51"/>
      <c r="HP17" s="51"/>
      <c r="HQ17" s="51"/>
      <c r="HR17" s="51"/>
      <c r="HS17" s="51"/>
      <c r="HT17" s="51"/>
      <c r="HU17" s="51"/>
      <c r="HV17" s="51"/>
      <c r="HW17" s="51"/>
      <c r="HX17" s="51"/>
      <c r="HY17" s="51"/>
      <c r="HZ17" s="51"/>
      <c r="IA17" s="51"/>
      <c r="IB17" s="51"/>
      <c r="IC17" s="51"/>
      <c r="ID17" s="51"/>
      <c r="IE17" s="51"/>
      <c r="IF17" s="51"/>
      <c r="IG17" s="51"/>
      <c r="IH17" s="51"/>
      <c r="II17" s="51"/>
      <c r="IJ17" s="51"/>
      <c r="IK17" s="51"/>
      <c r="IL17" s="51"/>
      <c r="IM17" s="51"/>
      <c r="IN17" s="51"/>
      <c r="IO17" s="51"/>
      <c r="IP17" s="51"/>
      <c r="IQ17" s="51"/>
    </row>
    <row r="18" spans="7:251" ht="15.75" customHeight="1"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51"/>
      <c r="AR18" s="51"/>
      <c r="AS18" s="51"/>
      <c r="AT18" s="51"/>
      <c r="AU18" s="51"/>
      <c r="AV18" s="51"/>
      <c r="AW18" s="51"/>
      <c r="AX18" s="51"/>
      <c r="AY18" s="51"/>
      <c r="AZ18" s="51"/>
      <c r="BA18" s="51"/>
      <c r="BB18" s="51"/>
      <c r="BC18" s="51"/>
      <c r="BD18" s="51"/>
      <c r="BE18" s="51"/>
      <c r="BF18" s="51"/>
      <c r="BG18" s="51"/>
      <c r="BH18" s="51"/>
      <c r="BI18" s="51"/>
      <c r="BJ18" s="51"/>
      <c r="BK18" s="51"/>
      <c r="BL18" s="51"/>
      <c r="BM18" s="51"/>
      <c r="BN18" s="51"/>
      <c r="BO18" s="51"/>
      <c r="BP18" s="51"/>
      <c r="BQ18" s="51"/>
      <c r="BR18" s="51"/>
      <c r="BS18" s="51"/>
      <c r="BT18" s="51"/>
      <c r="BU18" s="51"/>
      <c r="BV18" s="51"/>
      <c r="BW18" s="51"/>
      <c r="BX18" s="51"/>
      <c r="BY18" s="51"/>
      <c r="BZ18" s="51"/>
      <c r="CA18" s="51"/>
      <c r="CB18" s="51"/>
      <c r="CC18" s="51"/>
      <c r="CD18" s="51"/>
      <c r="CE18" s="51"/>
      <c r="CF18" s="51"/>
      <c r="CG18" s="51"/>
      <c r="CH18" s="51"/>
      <c r="CI18" s="51"/>
      <c r="CJ18" s="51"/>
      <c r="CK18" s="51"/>
      <c r="CL18" s="51"/>
      <c r="CM18" s="51"/>
      <c r="CN18" s="51"/>
      <c r="CO18" s="51"/>
      <c r="CP18" s="51"/>
      <c r="CQ18" s="51"/>
      <c r="CR18" s="51"/>
      <c r="CS18" s="51"/>
      <c r="CT18" s="51"/>
      <c r="CU18" s="51"/>
      <c r="CV18" s="51"/>
      <c r="CW18" s="51"/>
      <c r="CX18" s="51"/>
      <c r="CY18" s="51"/>
      <c r="CZ18" s="51"/>
      <c r="DA18" s="51"/>
      <c r="DB18" s="51"/>
      <c r="DC18" s="51"/>
      <c r="DD18" s="51"/>
      <c r="DE18" s="51"/>
      <c r="DF18" s="51"/>
      <c r="DG18" s="51"/>
      <c r="DH18" s="51"/>
      <c r="DI18" s="51"/>
      <c r="DJ18" s="51"/>
      <c r="DK18" s="51"/>
      <c r="DL18" s="51"/>
      <c r="DM18" s="51"/>
      <c r="DN18" s="51"/>
      <c r="DO18" s="51"/>
      <c r="DP18" s="51"/>
      <c r="DQ18" s="51"/>
      <c r="DR18" s="51"/>
      <c r="DS18" s="51"/>
      <c r="DT18" s="51"/>
      <c r="DU18" s="51"/>
      <c r="DV18" s="51"/>
      <c r="DW18" s="51"/>
      <c r="DX18" s="51"/>
      <c r="DY18" s="51"/>
      <c r="DZ18" s="51"/>
      <c r="EA18" s="51"/>
      <c r="EB18" s="51"/>
      <c r="EC18" s="51"/>
      <c r="ED18" s="51"/>
      <c r="EE18" s="51"/>
      <c r="EF18" s="51"/>
      <c r="EG18" s="51"/>
      <c r="EH18" s="51"/>
      <c r="EI18" s="51"/>
      <c r="EJ18" s="51"/>
      <c r="EK18" s="51"/>
      <c r="EL18" s="51"/>
      <c r="EM18" s="51"/>
      <c r="EN18" s="51"/>
      <c r="EO18" s="51"/>
      <c r="EP18" s="51"/>
      <c r="EQ18" s="51"/>
      <c r="ER18" s="51"/>
      <c r="ES18" s="51"/>
      <c r="ET18" s="51"/>
      <c r="EU18" s="51"/>
      <c r="EV18" s="51"/>
      <c r="EW18" s="51"/>
      <c r="EX18" s="51"/>
      <c r="EY18" s="51"/>
      <c r="EZ18" s="51"/>
      <c r="FA18" s="51"/>
      <c r="FB18" s="51"/>
      <c r="FC18" s="51"/>
      <c r="FD18" s="51"/>
      <c r="FE18" s="51"/>
      <c r="FF18" s="51"/>
      <c r="FG18" s="51"/>
      <c r="FH18" s="51"/>
      <c r="FI18" s="51"/>
      <c r="FJ18" s="51"/>
      <c r="FK18" s="51"/>
      <c r="FL18" s="51"/>
      <c r="FM18" s="51"/>
      <c r="FN18" s="51"/>
      <c r="FO18" s="51"/>
      <c r="FP18" s="51"/>
      <c r="FQ18" s="51"/>
      <c r="FR18" s="51"/>
      <c r="FS18" s="51"/>
      <c r="FT18" s="51"/>
      <c r="FU18" s="51"/>
      <c r="FV18" s="51"/>
      <c r="FW18" s="51"/>
      <c r="FX18" s="51"/>
      <c r="FY18" s="51"/>
      <c r="FZ18" s="51"/>
      <c r="GA18" s="51"/>
      <c r="GB18" s="51"/>
      <c r="GC18" s="51"/>
      <c r="GD18" s="51"/>
      <c r="GE18" s="51"/>
      <c r="GF18" s="51"/>
      <c r="GG18" s="51"/>
      <c r="GH18" s="51"/>
      <c r="GI18" s="51"/>
      <c r="GJ18" s="51"/>
      <c r="GK18" s="51"/>
      <c r="GL18" s="51"/>
      <c r="GM18" s="51"/>
      <c r="GN18" s="51"/>
      <c r="GO18" s="51"/>
      <c r="GP18" s="51"/>
      <c r="GQ18" s="51"/>
      <c r="GR18" s="51"/>
      <c r="GS18" s="51"/>
      <c r="GT18" s="51"/>
      <c r="GU18" s="51"/>
      <c r="GV18" s="51"/>
      <c r="GW18" s="51"/>
      <c r="GX18" s="51"/>
      <c r="GY18" s="51"/>
      <c r="GZ18" s="51"/>
      <c r="HA18" s="51"/>
      <c r="HB18" s="51"/>
      <c r="HC18" s="51"/>
      <c r="HD18" s="51"/>
      <c r="HE18" s="51"/>
      <c r="HF18" s="51"/>
      <c r="HG18" s="51"/>
      <c r="HH18" s="51"/>
      <c r="HI18" s="51"/>
      <c r="HJ18" s="51"/>
      <c r="HK18" s="51"/>
      <c r="HL18" s="51"/>
      <c r="HM18" s="51"/>
      <c r="HN18" s="51"/>
      <c r="HO18" s="51"/>
      <c r="HP18" s="51"/>
      <c r="HQ18" s="51"/>
      <c r="HR18" s="51"/>
      <c r="HS18" s="51"/>
      <c r="HT18" s="51"/>
      <c r="HU18" s="51"/>
      <c r="HV18" s="51"/>
      <c r="HW18" s="51"/>
      <c r="HX18" s="51"/>
      <c r="HY18" s="51"/>
      <c r="HZ18" s="51"/>
      <c r="IA18" s="51"/>
      <c r="IB18" s="51"/>
      <c r="IC18" s="51"/>
      <c r="ID18" s="51"/>
      <c r="IE18" s="51"/>
      <c r="IF18" s="51"/>
      <c r="IG18" s="51"/>
      <c r="IH18" s="51"/>
      <c r="II18" s="51"/>
      <c r="IJ18" s="51"/>
      <c r="IK18" s="51"/>
      <c r="IL18" s="51"/>
      <c r="IM18" s="51"/>
      <c r="IN18" s="51"/>
      <c r="IO18" s="51"/>
      <c r="IP18" s="51"/>
      <c r="IQ18" s="51"/>
    </row>
    <row r="19" spans="7:251" ht="15.75" customHeight="1"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  <c r="AJ19" s="51"/>
      <c r="AK19" s="51"/>
      <c r="AL19" s="51"/>
      <c r="AM19" s="51"/>
      <c r="AN19" s="51"/>
      <c r="AO19" s="51"/>
      <c r="AP19" s="51"/>
      <c r="AQ19" s="51"/>
      <c r="AR19" s="51"/>
      <c r="AS19" s="51"/>
      <c r="AT19" s="51"/>
      <c r="AU19" s="51"/>
      <c r="AV19" s="51"/>
      <c r="AW19" s="51"/>
      <c r="AX19" s="51"/>
      <c r="AY19" s="51"/>
      <c r="AZ19" s="51"/>
      <c r="BA19" s="51"/>
      <c r="BB19" s="51"/>
      <c r="BC19" s="51"/>
      <c r="BD19" s="51"/>
      <c r="BE19" s="51"/>
      <c r="BF19" s="51"/>
      <c r="BG19" s="51"/>
      <c r="BH19" s="51"/>
      <c r="BI19" s="51"/>
      <c r="BJ19" s="51"/>
      <c r="BK19" s="51"/>
      <c r="BL19" s="51"/>
      <c r="BM19" s="51"/>
      <c r="BN19" s="51"/>
      <c r="BO19" s="51"/>
      <c r="BP19" s="51"/>
      <c r="BQ19" s="51"/>
      <c r="BR19" s="51"/>
      <c r="BS19" s="51"/>
      <c r="BT19" s="51"/>
      <c r="BU19" s="51"/>
      <c r="BV19" s="51"/>
      <c r="BW19" s="51"/>
      <c r="BX19" s="51"/>
      <c r="BY19" s="51"/>
      <c r="BZ19" s="51"/>
      <c r="CA19" s="51"/>
      <c r="CB19" s="51"/>
      <c r="CC19" s="51"/>
      <c r="CD19" s="51"/>
      <c r="CE19" s="51"/>
      <c r="CF19" s="51"/>
      <c r="CG19" s="51"/>
      <c r="CH19" s="51"/>
      <c r="CI19" s="51"/>
      <c r="CJ19" s="51"/>
      <c r="CK19" s="51"/>
      <c r="CL19" s="51"/>
      <c r="CM19" s="51"/>
      <c r="CN19" s="51"/>
      <c r="CO19" s="51"/>
      <c r="CP19" s="51"/>
      <c r="CQ19" s="51"/>
      <c r="CR19" s="51"/>
      <c r="CS19" s="51"/>
      <c r="CT19" s="51"/>
      <c r="CU19" s="51"/>
      <c r="CV19" s="51"/>
      <c r="CW19" s="51"/>
      <c r="CX19" s="51"/>
      <c r="CY19" s="51"/>
      <c r="CZ19" s="51"/>
      <c r="DA19" s="51"/>
      <c r="DB19" s="51"/>
      <c r="DC19" s="51"/>
      <c r="DD19" s="51"/>
      <c r="DE19" s="51"/>
      <c r="DF19" s="51"/>
      <c r="DG19" s="51"/>
      <c r="DH19" s="51"/>
      <c r="DI19" s="51"/>
      <c r="DJ19" s="51"/>
      <c r="DK19" s="51"/>
      <c r="DL19" s="51"/>
      <c r="DM19" s="51"/>
      <c r="DN19" s="51"/>
      <c r="DO19" s="51"/>
      <c r="DP19" s="51"/>
      <c r="DQ19" s="51"/>
      <c r="DR19" s="51"/>
      <c r="DS19" s="51"/>
      <c r="DT19" s="51"/>
      <c r="DU19" s="51"/>
      <c r="DV19" s="51"/>
      <c r="DW19" s="51"/>
      <c r="DX19" s="51"/>
      <c r="DY19" s="51"/>
      <c r="DZ19" s="51"/>
      <c r="EA19" s="51"/>
      <c r="EB19" s="51"/>
      <c r="EC19" s="51"/>
      <c r="ED19" s="51"/>
      <c r="EE19" s="51"/>
      <c r="EF19" s="51"/>
      <c r="EG19" s="51"/>
      <c r="EH19" s="51"/>
      <c r="EI19" s="51"/>
      <c r="EJ19" s="51"/>
      <c r="EK19" s="51"/>
      <c r="EL19" s="51"/>
      <c r="EM19" s="51"/>
      <c r="EN19" s="51"/>
      <c r="EO19" s="51"/>
      <c r="EP19" s="51"/>
      <c r="EQ19" s="51"/>
      <c r="ER19" s="51"/>
      <c r="ES19" s="51"/>
      <c r="ET19" s="51"/>
      <c r="EU19" s="51"/>
      <c r="EV19" s="51"/>
      <c r="EW19" s="51"/>
      <c r="EX19" s="51"/>
      <c r="EY19" s="51"/>
      <c r="EZ19" s="51"/>
      <c r="FA19" s="51"/>
      <c r="FB19" s="51"/>
      <c r="FC19" s="51"/>
      <c r="FD19" s="51"/>
      <c r="FE19" s="51"/>
      <c r="FF19" s="51"/>
      <c r="FG19" s="51"/>
      <c r="FH19" s="51"/>
      <c r="FI19" s="51"/>
      <c r="FJ19" s="51"/>
      <c r="FK19" s="51"/>
      <c r="FL19" s="51"/>
      <c r="FM19" s="51"/>
      <c r="FN19" s="51"/>
      <c r="FO19" s="51"/>
      <c r="FP19" s="51"/>
      <c r="FQ19" s="51"/>
      <c r="FR19" s="51"/>
      <c r="FS19" s="51"/>
      <c r="FT19" s="51"/>
      <c r="FU19" s="51"/>
      <c r="FV19" s="51"/>
      <c r="FW19" s="51"/>
      <c r="FX19" s="51"/>
      <c r="FY19" s="51"/>
      <c r="FZ19" s="51"/>
      <c r="GA19" s="51"/>
      <c r="GB19" s="51"/>
      <c r="GC19" s="51"/>
      <c r="GD19" s="51"/>
      <c r="GE19" s="51"/>
      <c r="GF19" s="51"/>
      <c r="GG19" s="51"/>
      <c r="GH19" s="51"/>
      <c r="GI19" s="51"/>
      <c r="GJ19" s="51"/>
      <c r="GK19" s="51"/>
      <c r="GL19" s="51"/>
      <c r="GM19" s="51"/>
      <c r="GN19" s="51"/>
      <c r="GO19" s="51"/>
      <c r="GP19" s="51"/>
      <c r="GQ19" s="51"/>
      <c r="GR19" s="51"/>
      <c r="GS19" s="51"/>
      <c r="GT19" s="51"/>
      <c r="GU19" s="51"/>
      <c r="GV19" s="51"/>
      <c r="GW19" s="51"/>
      <c r="GX19" s="51"/>
      <c r="GY19" s="51"/>
      <c r="GZ19" s="51"/>
      <c r="HA19" s="51"/>
      <c r="HB19" s="51"/>
      <c r="HC19" s="51"/>
      <c r="HD19" s="51"/>
      <c r="HE19" s="51"/>
      <c r="HF19" s="51"/>
      <c r="HG19" s="51"/>
      <c r="HH19" s="51"/>
      <c r="HI19" s="51"/>
      <c r="HJ19" s="51"/>
      <c r="HK19" s="51"/>
      <c r="HL19" s="51"/>
      <c r="HM19" s="51"/>
      <c r="HN19" s="51"/>
      <c r="HO19" s="51"/>
      <c r="HP19" s="51"/>
      <c r="HQ19" s="51"/>
      <c r="HR19" s="51"/>
      <c r="HS19" s="51"/>
      <c r="HT19" s="51"/>
      <c r="HU19" s="51"/>
      <c r="HV19" s="51"/>
      <c r="HW19" s="51"/>
      <c r="HX19" s="51"/>
      <c r="HY19" s="51"/>
      <c r="HZ19" s="51"/>
      <c r="IA19" s="51"/>
      <c r="IB19" s="51"/>
      <c r="IC19" s="51"/>
      <c r="ID19" s="51"/>
      <c r="IE19" s="51"/>
      <c r="IF19" s="51"/>
      <c r="IG19" s="51"/>
      <c r="IH19" s="51"/>
      <c r="II19" s="51"/>
      <c r="IJ19" s="51"/>
      <c r="IK19" s="51"/>
      <c r="IL19" s="51"/>
      <c r="IM19" s="51"/>
      <c r="IN19" s="51"/>
      <c r="IO19" s="51"/>
      <c r="IP19" s="51"/>
      <c r="IQ19" s="51"/>
    </row>
    <row r="20" spans="7:251" ht="27.75" customHeight="1"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51"/>
      <c r="AK20" s="51"/>
      <c r="AL20" s="51"/>
      <c r="AM20" s="51"/>
      <c r="AN20" s="51"/>
      <c r="AO20" s="51"/>
      <c r="AP20" s="51"/>
      <c r="AQ20" s="51"/>
      <c r="AR20" s="51"/>
      <c r="AS20" s="51"/>
      <c r="AT20" s="51"/>
      <c r="AU20" s="51"/>
      <c r="AV20" s="51"/>
      <c r="AW20" s="51"/>
      <c r="AX20" s="51"/>
      <c r="AY20" s="51"/>
      <c r="AZ20" s="51"/>
      <c r="BA20" s="51"/>
      <c r="BB20" s="51"/>
      <c r="BC20" s="51"/>
      <c r="BD20" s="51"/>
      <c r="BE20" s="51"/>
      <c r="BF20" s="51"/>
      <c r="BG20" s="51"/>
      <c r="BH20" s="51"/>
      <c r="BI20" s="51"/>
      <c r="BJ20" s="51"/>
      <c r="BK20" s="51"/>
      <c r="BL20" s="51"/>
      <c r="BM20" s="51"/>
      <c r="BN20" s="51"/>
      <c r="BO20" s="51"/>
      <c r="BP20" s="51"/>
      <c r="BQ20" s="51"/>
      <c r="BR20" s="51"/>
      <c r="BS20" s="51"/>
      <c r="BT20" s="51"/>
      <c r="BU20" s="51"/>
      <c r="BV20" s="51"/>
      <c r="BW20" s="51"/>
      <c r="BX20" s="51"/>
      <c r="BY20" s="51"/>
      <c r="BZ20" s="51"/>
      <c r="CA20" s="51"/>
      <c r="CB20" s="51"/>
      <c r="CC20" s="51"/>
      <c r="CD20" s="51"/>
      <c r="CE20" s="51"/>
      <c r="CF20" s="51"/>
      <c r="CG20" s="51"/>
      <c r="CH20" s="51"/>
      <c r="CI20" s="51"/>
      <c r="CJ20" s="51"/>
      <c r="CK20" s="51"/>
      <c r="CL20" s="51"/>
      <c r="CM20" s="51"/>
      <c r="CN20" s="51"/>
      <c r="CO20" s="51"/>
      <c r="CP20" s="51"/>
      <c r="CQ20" s="51"/>
      <c r="CR20" s="51"/>
      <c r="CS20" s="51"/>
      <c r="CT20" s="51"/>
      <c r="CU20" s="51"/>
      <c r="CV20" s="51"/>
      <c r="CW20" s="51"/>
      <c r="CX20" s="51"/>
      <c r="CY20" s="51"/>
      <c r="CZ20" s="51"/>
      <c r="DA20" s="51"/>
      <c r="DB20" s="51"/>
      <c r="DC20" s="51"/>
      <c r="DD20" s="51"/>
      <c r="DE20" s="51"/>
      <c r="DF20" s="51"/>
      <c r="DG20" s="51"/>
      <c r="DH20" s="51"/>
      <c r="DI20" s="51"/>
      <c r="DJ20" s="51"/>
      <c r="DK20" s="51"/>
      <c r="DL20" s="51"/>
      <c r="DM20" s="51"/>
      <c r="DN20" s="51"/>
      <c r="DO20" s="51"/>
      <c r="DP20" s="51"/>
      <c r="DQ20" s="51"/>
      <c r="DR20" s="51"/>
      <c r="DS20" s="51"/>
      <c r="DT20" s="51"/>
      <c r="DU20" s="51"/>
      <c r="DV20" s="51"/>
      <c r="DW20" s="51"/>
      <c r="DX20" s="51"/>
      <c r="DY20" s="51"/>
      <c r="DZ20" s="51"/>
      <c r="EA20" s="51"/>
      <c r="EB20" s="51"/>
      <c r="EC20" s="51"/>
      <c r="ED20" s="51"/>
      <c r="EE20" s="51"/>
      <c r="EF20" s="51"/>
      <c r="EG20" s="51"/>
      <c r="EH20" s="51"/>
      <c r="EI20" s="51"/>
      <c r="EJ20" s="51"/>
      <c r="EK20" s="51"/>
      <c r="EL20" s="51"/>
      <c r="EM20" s="51"/>
      <c r="EN20" s="51"/>
      <c r="EO20" s="51"/>
      <c r="EP20" s="51"/>
      <c r="EQ20" s="51"/>
      <c r="ER20" s="51"/>
      <c r="ES20" s="51"/>
      <c r="ET20" s="51"/>
      <c r="EU20" s="51"/>
      <c r="EV20" s="51"/>
      <c r="EW20" s="51"/>
      <c r="EX20" s="51"/>
      <c r="EY20" s="51"/>
      <c r="EZ20" s="51"/>
      <c r="FA20" s="51"/>
      <c r="FB20" s="51"/>
      <c r="FC20" s="51"/>
      <c r="FD20" s="51"/>
      <c r="FE20" s="51"/>
      <c r="FF20" s="51"/>
      <c r="FG20" s="51"/>
      <c r="FH20" s="51"/>
      <c r="FI20" s="51"/>
      <c r="FJ20" s="51"/>
      <c r="FK20" s="51"/>
      <c r="FL20" s="51"/>
      <c r="FM20" s="51"/>
      <c r="FN20" s="51"/>
      <c r="FO20" s="51"/>
      <c r="FP20" s="51"/>
      <c r="FQ20" s="51"/>
      <c r="FR20" s="51"/>
      <c r="FS20" s="51"/>
      <c r="FT20" s="51"/>
      <c r="FU20" s="51"/>
      <c r="FV20" s="51"/>
      <c r="FW20" s="51"/>
      <c r="FX20" s="51"/>
      <c r="FY20" s="51"/>
      <c r="FZ20" s="51"/>
      <c r="GA20" s="51"/>
      <c r="GB20" s="51"/>
      <c r="GC20" s="51"/>
      <c r="GD20" s="51"/>
      <c r="GE20" s="51"/>
      <c r="GF20" s="51"/>
      <c r="GG20" s="51"/>
      <c r="GH20" s="51"/>
      <c r="GI20" s="51"/>
      <c r="GJ20" s="51"/>
      <c r="GK20" s="51"/>
      <c r="GL20" s="51"/>
      <c r="GM20" s="51"/>
      <c r="GN20" s="51"/>
      <c r="GO20" s="51"/>
      <c r="GP20" s="51"/>
      <c r="GQ20" s="51"/>
      <c r="GR20" s="51"/>
      <c r="GS20" s="51"/>
      <c r="GT20" s="51"/>
      <c r="GU20" s="51"/>
      <c r="GV20" s="51"/>
      <c r="GW20" s="51"/>
      <c r="GX20" s="51"/>
      <c r="GY20" s="51"/>
      <c r="GZ20" s="51"/>
      <c r="HA20" s="51"/>
      <c r="HB20" s="51"/>
      <c r="HC20" s="51"/>
      <c r="HD20" s="51"/>
      <c r="HE20" s="51"/>
      <c r="HF20" s="51"/>
      <c r="HG20" s="51"/>
      <c r="HH20" s="51"/>
      <c r="HI20" s="51"/>
      <c r="HJ20" s="51"/>
      <c r="HK20" s="51"/>
      <c r="HL20" s="51"/>
      <c r="HM20" s="51"/>
      <c r="HN20" s="51"/>
      <c r="HO20" s="51"/>
      <c r="HP20" s="51"/>
      <c r="HQ20" s="51"/>
      <c r="HR20" s="51"/>
      <c r="HS20" s="51"/>
      <c r="HT20" s="51"/>
      <c r="HU20" s="51"/>
      <c r="HV20" s="51"/>
      <c r="HW20" s="51"/>
      <c r="HX20" s="51"/>
      <c r="HY20" s="51"/>
      <c r="HZ20" s="51"/>
      <c r="IA20" s="51"/>
      <c r="IB20" s="51"/>
      <c r="IC20" s="51"/>
      <c r="ID20" s="51"/>
      <c r="IE20" s="51"/>
      <c r="IF20" s="51"/>
      <c r="IG20" s="51"/>
      <c r="IH20" s="51"/>
      <c r="II20" s="51"/>
      <c r="IJ20" s="51"/>
      <c r="IK20" s="51"/>
      <c r="IL20" s="51"/>
      <c r="IM20" s="51"/>
      <c r="IN20" s="51"/>
      <c r="IO20" s="51"/>
      <c r="IP20" s="51"/>
      <c r="IQ20" s="51"/>
    </row>
  </sheetData>
  <sheetProtection formatCells="0" formatColumns="0" formatRows="0"/>
  <mergeCells count="2">
    <mergeCell ref="B5:F5"/>
    <mergeCell ref="A5:A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K84"/>
  <sheetViews>
    <sheetView showGridLines="0" showZeros="0" view="pageBreakPreview" zoomScaleNormal="100" workbookViewId="0">
      <selection activeCell="E9" sqref="E9"/>
    </sheetView>
  </sheetViews>
  <sheetFormatPr defaultColWidth="6.83203125" defaultRowHeight="12.75" customHeight="1"/>
  <cols>
    <col min="1" max="1" width="40.83203125" style="102" customWidth="1"/>
    <col min="2" max="4" width="6.83203125" style="102" customWidth="1"/>
    <col min="5" max="5" width="34.83203125" style="102" customWidth="1"/>
    <col min="6" max="10" width="11.83203125" style="102" customWidth="1"/>
    <col min="11" max="16384" width="6.83203125" style="102"/>
  </cols>
  <sheetData>
    <row r="1" spans="1:11" s="100" customFormat="1" ht="27.75" customHeight="1">
      <c r="J1" s="62" t="s">
        <v>42</v>
      </c>
    </row>
    <row r="2" spans="1:11" s="63" customFormat="1" ht="27.75" customHeight="1">
      <c r="A2" s="209" t="s">
        <v>43</v>
      </c>
      <c r="B2" s="209"/>
      <c r="C2" s="209"/>
      <c r="D2" s="209"/>
      <c r="E2" s="209"/>
      <c r="F2" s="209"/>
      <c r="G2" s="209"/>
      <c r="H2" s="209"/>
      <c r="I2" s="209"/>
      <c r="J2" s="209"/>
    </row>
    <row r="3" spans="1:11" s="66" customFormat="1" ht="14.25" customHeight="1">
      <c r="A3" s="53"/>
      <c r="B3" s="53"/>
      <c r="C3" s="53"/>
      <c r="D3" s="54"/>
      <c r="E3" s="53"/>
      <c r="F3" s="53"/>
      <c r="G3" s="53"/>
      <c r="H3" s="53"/>
      <c r="I3" s="54"/>
    </row>
    <row r="4" spans="1:11" s="101" customFormat="1" ht="17.25" customHeight="1">
      <c r="A4" s="103"/>
      <c r="B4" s="103"/>
      <c r="C4" s="103"/>
      <c r="D4" s="103"/>
      <c r="E4" s="104"/>
      <c r="F4" s="103"/>
      <c r="G4" s="103"/>
      <c r="H4" s="103"/>
      <c r="I4" s="103"/>
      <c r="J4" s="110" t="s">
        <v>34</v>
      </c>
    </row>
    <row r="5" spans="1:11" s="101" customFormat="1" ht="22.5" customHeight="1">
      <c r="A5" s="208" t="s">
        <v>5</v>
      </c>
      <c r="B5" s="106" t="s">
        <v>44</v>
      </c>
      <c r="C5" s="106"/>
      <c r="D5" s="107"/>
      <c r="E5" s="208" t="s">
        <v>25</v>
      </c>
      <c r="F5" s="210" t="s">
        <v>8</v>
      </c>
      <c r="G5" s="210" t="s">
        <v>15</v>
      </c>
      <c r="H5" s="210" t="s">
        <v>16</v>
      </c>
      <c r="I5" s="210" t="s">
        <v>17</v>
      </c>
      <c r="J5" s="210" t="s">
        <v>18</v>
      </c>
    </row>
    <row r="6" spans="1:11" s="101" customFormat="1" ht="22.5" customHeight="1">
      <c r="A6" s="208"/>
      <c r="B6" s="105" t="s">
        <v>45</v>
      </c>
      <c r="C6" s="105" t="s">
        <v>46</v>
      </c>
      <c r="D6" s="105" t="s">
        <v>47</v>
      </c>
      <c r="E6" s="208"/>
      <c r="F6" s="210"/>
      <c r="G6" s="210"/>
      <c r="H6" s="210"/>
      <c r="I6" s="210"/>
      <c r="J6" s="210"/>
    </row>
    <row r="7" spans="1:11" s="101" customFormat="1" ht="33" customHeight="1">
      <c r="A7" s="109" t="s">
        <v>19</v>
      </c>
      <c r="B7" s="109" t="s">
        <v>19</v>
      </c>
      <c r="C7" s="109" t="s">
        <v>19</v>
      </c>
      <c r="D7" s="109" t="s">
        <v>19</v>
      </c>
      <c r="E7" s="109" t="s">
        <v>19</v>
      </c>
      <c r="F7" s="109">
        <v>1</v>
      </c>
      <c r="G7" s="109">
        <v>2</v>
      </c>
      <c r="H7" s="109">
        <v>3</v>
      </c>
      <c r="I7" s="109">
        <v>4</v>
      </c>
      <c r="J7" s="109">
        <v>5</v>
      </c>
    </row>
    <row r="8" spans="1:11" s="66" customFormat="1" ht="36" customHeight="1">
      <c r="A8" s="11"/>
      <c r="B8" s="11"/>
      <c r="C8" s="11"/>
      <c r="D8" s="11"/>
      <c r="E8" s="11"/>
      <c r="F8" s="11"/>
      <c r="G8" s="11"/>
      <c r="H8" s="11"/>
      <c r="I8" s="11"/>
      <c r="J8" s="11"/>
      <c r="K8" s="51"/>
    </row>
    <row r="9" spans="1:11" s="66" customFormat="1" ht="36" customHeight="1">
      <c r="A9" s="11"/>
      <c r="B9" s="11"/>
      <c r="C9" s="11"/>
      <c r="D9" s="11"/>
      <c r="E9" s="11"/>
      <c r="F9" s="11"/>
      <c r="G9" s="11"/>
      <c r="H9" s="11"/>
      <c r="I9" s="11"/>
      <c r="J9" s="11"/>
      <c r="K9" s="51"/>
    </row>
    <row r="10" spans="1:11" ht="36" customHeight="1">
      <c r="A10" s="11"/>
      <c r="B10" s="11"/>
      <c r="C10" s="11"/>
      <c r="D10" s="11"/>
      <c r="E10" s="11"/>
      <c r="F10" s="11"/>
      <c r="G10" s="11"/>
      <c r="H10" s="11"/>
      <c r="I10" s="11"/>
      <c r="J10" s="11"/>
      <c r="K10"/>
    </row>
    <row r="11" spans="1:11" ht="36" customHeight="1">
      <c r="A11" s="11"/>
      <c r="B11" s="11"/>
      <c r="C11" s="11"/>
      <c r="D11" s="11"/>
      <c r="E11" s="11"/>
      <c r="F11" s="11"/>
      <c r="G11" s="11"/>
      <c r="H11" s="11"/>
      <c r="I11" s="11"/>
      <c r="J11" s="11"/>
      <c r="K11"/>
    </row>
    <row r="12" spans="1:11" ht="19.5" customHeight="1">
      <c r="A12"/>
      <c r="B12"/>
      <c r="C12"/>
      <c r="D12"/>
      <c r="E12"/>
      <c r="F12"/>
      <c r="G12"/>
      <c r="H12"/>
      <c r="I12"/>
      <c r="J12"/>
      <c r="K12"/>
    </row>
    <row r="13" spans="1:11" ht="19.5" customHeight="1">
      <c r="A13"/>
      <c r="B13"/>
      <c r="C13"/>
      <c r="D13"/>
      <c r="E13"/>
      <c r="F13"/>
      <c r="G13"/>
      <c r="H13"/>
      <c r="I13"/>
      <c r="J13"/>
      <c r="K13"/>
    </row>
    <row r="14" spans="1:11" ht="19.5" customHeight="1">
      <c r="A14"/>
      <c r="B14"/>
      <c r="C14"/>
      <c r="D14"/>
      <c r="E14"/>
      <c r="F14"/>
      <c r="G14"/>
      <c r="H14"/>
      <c r="I14"/>
      <c r="J14"/>
      <c r="K14"/>
    </row>
    <row r="15" spans="1:11" ht="19.5" customHeight="1">
      <c r="A15"/>
      <c r="B15"/>
      <c r="C15"/>
      <c r="D15"/>
      <c r="E15"/>
      <c r="F15"/>
      <c r="G15"/>
      <c r="H15"/>
      <c r="I15"/>
      <c r="J15"/>
      <c r="K15"/>
    </row>
    <row r="16" spans="1:11" ht="19.5" customHeight="1">
      <c r="A16"/>
      <c r="B16"/>
      <c r="C16"/>
      <c r="D16"/>
      <c r="E16"/>
      <c r="F16"/>
      <c r="G16"/>
      <c r="H16"/>
      <c r="I16"/>
      <c r="J16"/>
      <c r="K16"/>
    </row>
    <row r="17" spans="1:11" ht="19.5" customHeight="1">
      <c r="A17"/>
      <c r="B17"/>
      <c r="C17"/>
      <c r="D17"/>
      <c r="E17"/>
      <c r="F17"/>
      <c r="G17"/>
      <c r="H17"/>
      <c r="I17"/>
      <c r="J17"/>
      <c r="K17"/>
    </row>
    <row r="18" spans="1:11" ht="19.5" customHeight="1">
      <c r="A18"/>
      <c r="B18"/>
      <c r="C18"/>
      <c r="D18"/>
      <c r="E18"/>
      <c r="F18"/>
      <c r="G18"/>
      <c r="H18"/>
      <c r="I18"/>
      <c r="J18"/>
      <c r="K18"/>
    </row>
    <row r="19" spans="1:11" ht="19.5" customHeight="1">
      <c r="A19"/>
      <c r="B19"/>
      <c r="C19"/>
      <c r="D19"/>
      <c r="E19"/>
      <c r="F19"/>
      <c r="G19"/>
      <c r="H19"/>
      <c r="I19"/>
      <c r="J19"/>
      <c r="K19"/>
    </row>
    <row r="20" spans="1:11" ht="19.5" customHeight="1">
      <c r="A20"/>
      <c r="B20"/>
      <c r="C20"/>
      <c r="D20"/>
      <c r="E20"/>
      <c r="F20"/>
      <c r="G20"/>
      <c r="H20"/>
      <c r="I20"/>
      <c r="J20"/>
      <c r="K20"/>
    </row>
    <row r="21" spans="1:11" ht="19.5" customHeight="1">
      <c r="A21"/>
      <c r="B21"/>
      <c r="C21"/>
      <c r="D21"/>
      <c r="E21"/>
      <c r="F21"/>
      <c r="G21"/>
      <c r="H21"/>
      <c r="I21"/>
      <c r="J21"/>
      <c r="K21"/>
    </row>
    <row r="22" spans="1:11" ht="19.5" customHeight="1">
      <c r="A22"/>
      <c r="B22"/>
      <c r="C22"/>
      <c r="D22"/>
      <c r="E22"/>
      <c r="F22"/>
      <c r="G22"/>
      <c r="H22"/>
      <c r="I22"/>
      <c r="J22"/>
      <c r="K22"/>
    </row>
    <row r="23" spans="1:11" ht="19.5" customHeight="1">
      <c r="A23"/>
      <c r="B23"/>
      <c r="C23"/>
      <c r="D23"/>
      <c r="E23"/>
      <c r="F23"/>
      <c r="G23"/>
      <c r="H23"/>
      <c r="I23"/>
      <c r="J23"/>
      <c r="K23"/>
    </row>
    <row r="24" spans="1:11" ht="19.5" customHeight="1">
      <c r="A24"/>
      <c r="B24"/>
      <c r="C24"/>
      <c r="D24"/>
      <c r="E24"/>
      <c r="F24"/>
      <c r="G24"/>
      <c r="H24"/>
      <c r="I24"/>
      <c r="J24"/>
      <c r="K24"/>
    </row>
    <row r="25" spans="1:11" ht="19.5" customHeight="1">
      <c r="A25"/>
      <c r="B25"/>
      <c r="C25"/>
      <c r="D25"/>
      <c r="E25"/>
      <c r="F25"/>
      <c r="G25"/>
      <c r="H25"/>
      <c r="I25"/>
      <c r="J25"/>
      <c r="K25"/>
    </row>
    <row r="26" spans="1:11" ht="19.5" customHeight="1">
      <c r="A26"/>
      <c r="B26"/>
      <c r="C26"/>
      <c r="D26"/>
      <c r="E26"/>
      <c r="F26"/>
      <c r="G26"/>
      <c r="H26"/>
      <c r="I26"/>
      <c r="J26"/>
      <c r="K26"/>
    </row>
    <row r="27" spans="1:11" ht="19.5" customHeight="1">
      <c r="A27"/>
      <c r="B27"/>
      <c r="C27"/>
      <c r="D27"/>
      <c r="E27"/>
      <c r="F27"/>
      <c r="G27"/>
      <c r="H27"/>
      <c r="I27"/>
      <c r="J27"/>
      <c r="K27"/>
    </row>
    <row r="28" spans="1:11" ht="19.5" customHeight="1">
      <c r="A28"/>
      <c r="B28"/>
      <c r="C28"/>
      <c r="D28"/>
      <c r="E28"/>
      <c r="F28"/>
      <c r="G28"/>
      <c r="H28"/>
      <c r="I28"/>
      <c r="J28"/>
      <c r="K28"/>
    </row>
    <row r="29" spans="1:11" ht="19.5" customHeight="1">
      <c r="A29"/>
      <c r="B29"/>
      <c r="C29"/>
      <c r="D29"/>
      <c r="E29"/>
      <c r="F29"/>
      <c r="G29"/>
      <c r="H29"/>
      <c r="I29"/>
      <c r="J29"/>
      <c r="K29"/>
    </row>
    <row r="30" spans="1:11" ht="19.5" customHeight="1">
      <c r="A30"/>
      <c r="B30"/>
      <c r="C30"/>
      <c r="D30"/>
      <c r="E30"/>
      <c r="F30"/>
      <c r="G30"/>
      <c r="H30"/>
      <c r="I30"/>
      <c r="J30"/>
      <c r="K30"/>
    </row>
    <row r="31" spans="1:11" ht="19.5" customHeight="1">
      <c r="A31"/>
      <c r="B31"/>
      <c r="C31"/>
      <c r="D31"/>
      <c r="E31"/>
      <c r="F31"/>
      <c r="G31"/>
      <c r="H31"/>
      <c r="I31"/>
      <c r="J31"/>
      <c r="K31"/>
    </row>
    <row r="32" spans="1:11" ht="19.5" customHeight="1">
      <c r="A32"/>
      <c r="B32"/>
      <c r="C32"/>
      <c r="D32"/>
      <c r="E32"/>
      <c r="F32"/>
      <c r="G32"/>
      <c r="H32"/>
      <c r="I32"/>
      <c r="J32"/>
      <c r="K32"/>
    </row>
    <row r="33" spans="1:11" ht="19.5" customHeight="1">
      <c r="A33"/>
      <c r="B33"/>
      <c r="C33"/>
      <c r="D33"/>
      <c r="E33"/>
      <c r="F33"/>
      <c r="G33"/>
      <c r="H33"/>
      <c r="I33"/>
      <c r="J33"/>
      <c r="K33"/>
    </row>
    <row r="34" spans="1:11" ht="19.5" customHeight="1">
      <c r="A34"/>
      <c r="B34"/>
      <c r="C34"/>
      <c r="D34"/>
      <c r="E34"/>
      <c r="F34"/>
      <c r="G34"/>
      <c r="H34"/>
      <c r="I34"/>
      <c r="J34"/>
      <c r="K34"/>
    </row>
    <row r="35" spans="1:11" ht="19.5" customHeight="1">
      <c r="A35"/>
      <c r="B35"/>
      <c r="C35"/>
      <c r="D35"/>
      <c r="E35"/>
      <c r="F35"/>
      <c r="G35"/>
      <c r="H35"/>
      <c r="I35"/>
      <c r="J35"/>
      <c r="K35"/>
    </row>
    <row r="36" spans="1:11" ht="19.5" customHeight="1">
      <c r="A36"/>
      <c r="B36"/>
      <c r="C36"/>
      <c r="D36"/>
      <c r="E36"/>
      <c r="F36"/>
      <c r="G36"/>
      <c r="H36"/>
      <c r="I36"/>
      <c r="J36"/>
      <c r="K36"/>
    </row>
    <row r="37" spans="1:11" ht="19.5" customHeight="1">
      <c r="A37"/>
      <c r="B37"/>
      <c r="C37"/>
      <c r="D37"/>
      <c r="E37"/>
      <c r="F37"/>
      <c r="G37"/>
      <c r="H37"/>
      <c r="I37"/>
      <c r="J37"/>
      <c r="K37"/>
    </row>
    <row r="38" spans="1:11" ht="19.5" customHeight="1">
      <c r="A38"/>
      <c r="B38"/>
      <c r="C38"/>
      <c r="D38"/>
      <c r="E38"/>
      <c r="F38"/>
      <c r="G38"/>
      <c r="H38"/>
      <c r="I38"/>
      <c r="J38"/>
      <c r="K38"/>
    </row>
    <row r="39" spans="1:11" ht="19.5" customHeight="1">
      <c r="A39"/>
      <c r="B39"/>
      <c r="C39"/>
      <c r="D39"/>
      <c r="E39"/>
      <c r="F39"/>
      <c r="G39"/>
      <c r="H39"/>
      <c r="I39"/>
      <c r="J39"/>
      <c r="K39"/>
    </row>
    <row r="40" spans="1:11" ht="19.5" customHeight="1">
      <c r="A40"/>
      <c r="B40"/>
      <c r="C40"/>
      <c r="D40"/>
      <c r="E40"/>
      <c r="F40"/>
      <c r="G40"/>
      <c r="H40"/>
      <c r="I40"/>
      <c r="J40"/>
      <c r="K40"/>
    </row>
    <row r="41" spans="1:11" ht="19.5" customHeight="1">
      <c r="A41"/>
      <c r="B41"/>
      <c r="C41"/>
      <c r="D41"/>
      <c r="E41"/>
      <c r="F41"/>
      <c r="G41"/>
      <c r="H41"/>
      <c r="I41"/>
      <c r="J41"/>
      <c r="K41"/>
    </row>
    <row r="42" spans="1:11" ht="19.5" customHeight="1">
      <c r="A42"/>
      <c r="B42"/>
      <c r="C42"/>
      <c r="D42"/>
      <c r="E42"/>
      <c r="F42"/>
      <c r="G42"/>
      <c r="H42"/>
      <c r="I42"/>
      <c r="J42"/>
      <c r="K42"/>
    </row>
    <row r="43" spans="1:11" ht="19.5" customHeight="1">
      <c r="A43"/>
      <c r="B43"/>
      <c r="C43"/>
      <c r="D43"/>
      <c r="E43"/>
      <c r="F43"/>
      <c r="G43"/>
      <c r="H43"/>
      <c r="I43"/>
      <c r="J43"/>
      <c r="K43"/>
    </row>
    <row r="44" spans="1:11" ht="19.5" customHeight="1">
      <c r="A44"/>
      <c r="B44"/>
      <c r="C44"/>
      <c r="D44"/>
      <c r="E44"/>
      <c r="F44"/>
      <c r="G44"/>
      <c r="H44"/>
      <c r="I44"/>
      <c r="J44"/>
      <c r="K44"/>
    </row>
    <row r="45" spans="1:11" ht="19.5" customHeight="1">
      <c r="A45"/>
      <c r="B45"/>
      <c r="C45"/>
      <c r="D45"/>
      <c r="E45"/>
      <c r="F45"/>
      <c r="G45"/>
      <c r="H45"/>
      <c r="I45"/>
      <c r="J45"/>
      <c r="K45"/>
    </row>
    <row r="46" spans="1:11" ht="19.5" customHeight="1">
      <c r="A46"/>
      <c r="B46"/>
      <c r="C46"/>
      <c r="D46"/>
      <c r="E46"/>
      <c r="F46"/>
      <c r="G46"/>
      <c r="H46"/>
      <c r="I46"/>
      <c r="J46"/>
      <c r="K46"/>
    </row>
    <row r="47" spans="1:11" ht="19.5" customHeight="1">
      <c r="A47"/>
      <c r="B47"/>
      <c r="C47"/>
      <c r="D47"/>
      <c r="E47"/>
      <c r="F47"/>
      <c r="G47"/>
      <c r="H47"/>
      <c r="I47"/>
      <c r="J47"/>
      <c r="K47"/>
    </row>
    <row r="48" spans="1:11" ht="19.5" customHeight="1">
      <c r="A48"/>
      <c r="B48"/>
      <c r="C48"/>
      <c r="D48"/>
      <c r="E48"/>
      <c r="F48"/>
      <c r="G48"/>
      <c r="H48"/>
      <c r="I48"/>
      <c r="J48"/>
      <c r="K48"/>
    </row>
    <row r="49" spans="1:11" ht="19.5" customHeight="1">
      <c r="A49"/>
      <c r="B49"/>
      <c r="C49"/>
      <c r="D49"/>
      <c r="E49"/>
      <c r="F49"/>
      <c r="G49"/>
      <c r="H49"/>
      <c r="I49"/>
      <c r="J49"/>
      <c r="K49"/>
    </row>
    <row r="50" spans="1:11" ht="19.5" customHeight="1">
      <c r="A50"/>
      <c r="B50"/>
      <c r="C50"/>
      <c r="D50"/>
      <c r="E50"/>
      <c r="F50"/>
      <c r="G50"/>
      <c r="H50"/>
      <c r="I50"/>
      <c r="J50"/>
      <c r="K50"/>
    </row>
    <row r="51" spans="1:11" ht="19.5" customHeight="1">
      <c r="A51"/>
      <c r="B51"/>
      <c r="C51"/>
      <c r="D51"/>
      <c r="E51"/>
      <c r="F51"/>
      <c r="G51"/>
      <c r="H51"/>
      <c r="I51"/>
      <c r="J51"/>
      <c r="K51"/>
    </row>
    <row r="52" spans="1:11" ht="19.5" customHeight="1">
      <c r="A52"/>
      <c r="B52"/>
      <c r="C52"/>
      <c r="D52"/>
      <c r="E52"/>
      <c r="F52"/>
      <c r="G52"/>
      <c r="H52"/>
      <c r="I52"/>
      <c r="J52"/>
      <c r="K52"/>
    </row>
    <row r="53" spans="1:11" ht="19.5" customHeight="1">
      <c r="A53"/>
      <c r="B53"/>
      <c r="C53"/>
      <c r="D53"/>
      <c r="E53"/>
      <c r="F53"/>
      <c r="G53"/>
      <c r="H53"/>
      <c r="I53"/>
      <c r="J53"/>
      <c r="K53"/>
    </row>
    <row r="54" spans="1:11" ht="19.5" customHeight="1">
      <c r="A54"/>
      <c r="B54"/>
      <c r="C54"/>
      <c r="D54"/>
      <c r="E54"/>
      <c r="F54"/>
      <c r="G54"/>
      <c r="H54"/>
      <c r="I54"/>
      <c r="J54"/>
      <c r="K54"/>
    </row>
    <row r="55" spans="1:11" ht="19.5" customHeight="1">
      <c r="A55"/>
      <c r="B55"/>
      <c r="C55"/>
      <c r="D55"/>
      <c r="E55"/>
      <c r="F55"/>
      <c r="G55"/>
      <c r="H55"/>
      <c r="I55"/>
      <c r="J55"/>
      <c r="K55"/>
    </row>
    <row r="56" spans="1:11" ht="19.5" customHeight="1">
      <c r="A56"/>
      <c r="B56"/>
      <c r="C56"/>
      <c r="D56"/>
      <c r="E56"/>
      <c r="F56"/>
      <c r="G56"/>
      <c r="H56"/>
      <c r="I56"/>
      <c r="J56"/>
      <c r="K56"/>
    </row>
    <row r="57" spans="1:11" ht="19.5" customHeight="1">
      <c r="A57"/>
      <c r="B57"/>
      <c r="C57"/>
      <c r="D57"/>
      <c r="E57"/>
      <c r="F57"/>
      <c r="G57"/>
      <c r="H57"/>
      <c r="I57"/>
      <c r="J57"/>
      <c r="K57"/>
    </row>
    <row r="58" spans="1:11" ht="19.5" customHeight="1">
      <c r="A58"/>
      <c r="B58"/>
      <c r="C58"/>
      <c r="D58"/>
      <c r="E58"/>
      <c r="F58"/>
      <c r="G58"/>
      <c r="H58"/>
      <c r="I58"/>
      <c r="J58"/>
      <c r="K58"/>
    </row>
    <row r="59" spans="1:11" ht="19.5" customHeight="1">
      <c r="A59"/>
      <c r="B59"/>
      <c r="C59"/>
      <c r="D59"/>
      <c r="E59"/>
      <c r="F59"/>
      <c r="G59"/>
      <c r="H59"/>
      <c r="I59"/>
      <c r="J59"/>
      <c r="K59"/>
    </row>
    <row r="60" spans="1:11" ht="19.5" customHeight="1">
      <c r="A60"/>
      <c r="B60"/>
      <c r="C60"/>
      <c r="D60"/>
      <c r="E60"/>
      <c r="F60"/>
      <c r="G60"/>
      <c r="H60"/>
      <c r="I60"/>
      <c r="J60"/>
      <c r="K60"/>
    </row>
    <row r="61" spans="1:11" ht="19.5" customHeight="1">
      <c r="A61"/>
      <c r="B61"/>
      <c r="C61"/>
      <c r="D61"/>
      <c r="E61"/>
      <c r="F61"/>
      <c r="G61"/>
      <c r="H61"/>
      <c r="I61"/>
      <c r="J61"/>
      <c r="K61"/>
    </row>
    <row r="62" spans="1:11" ht="19.5" customHeight="1">
      <c r="A62"/>
      <c r="B62"/>
      <c r="C62"/>
      <c r="D62"/>
      <c r="E62"/>
      <c r="F62"/>
      <c r="G62"/>
      <c r="H62"/>
      <c r="I62"/>
      <c r="J62"/>
      <c r="K62"/>
    </row>
    <row r="63" spans="1:11" ht="19.5" customHeight="1">
      <c r="A63"/>
      <c r="B63"/>
      <c r="C63"/>
      <c r="D63"/>
      <c r="E63"/>
      <c r="F63"/>
      <c r="G63"/>
      <c r="H63"/>
      <c r="I63"/>
      <c r="J63"/>
      <c r="K63"/>
    </row>
    <row r="64" spans="1:11" ht="19.5" customHeight="1">
      <c r="A64"/>
      <c r="B64"/>
      <c r="C64"/>
      <c r="D64"/>
      <c r="E64"/>
      <c r="F64"/>
      <c r="G64"/>
      <c r="H64"/>
      <c r="I64"/>
      <c r="J64"/>
      <c r="K64"/>
    </row>
    <row r="65" spans="1:11" ht="19.5" customHeight="1">
      <c r="A65"/>
      <c r="B65"/>
      <c r="C65"/>
      <c r="D65"/>
      <c r="E65"/>
      <c r="F65"/>
      <c r="G65"/>
      <c r="H65"/>
      <c r="I65"/>
      <c r="J65"/>
      <c r="K65"/>
    </row>
    <row r="66" spans="1:11" ht="19.5" customHeight="1">
      <c r="A66"/>
      <c r="B66"/>
      <c r="C66"/>
      <c r="D66"/>
      <c r="E66"/>
      <c r="F66"/>
      <c r="G66"/>
      <c r="H66"/>
      <c r="I66"/>
      <c r="J66"/>
      <c r="K66"/>
    </row>
    <row r="67" spans="1:11" ht="19.5" customHeight="1">
      <c r="A67"/>
      <c r="B67"/>
      <c r="C67"/>
      <c r="D67"/>
      <c r="E67"/>
      <c r="F67"/>
      <c r="G67"/>
      <c r="H67"/>
      <c r="I67"/>
      <c r="J67"/>
      <c r="K67"/>
    </row>
    <row r="68" spans="1:11" ht="19.5" customHeight="1">
      <c r="A68"/>
      <c r="B68"/>
      <c r="C68"/>
      <c r="D68"/>
      <c r="E68"/>
      <c r="F68"/>
      <c r="G68"/>
      <c r="H68"/>
      <c r="I68"/>
      <c r="J68"/>
      <c r="K68"/>
    </row>
    <row r="69" spans="1:11" ht="19.5" customHeight="1">
      <c r="A69"/>
      <c r="B69"/>
      <c r="C69"/>
      <c r="D69"/>
      <c r="E69"/>
      <c r="F69"/>
      <c r="G69"/>
      <c r="H69"/>
      <c r="I69"/>
      <c r="J69"/>
      <c r="K69"/>
    </row>
    <row r="70" spans="1:11" ht="19.5" customHeight="1">
      <c r="A70"/>
      <c r="B70"/>
      <c r="C70"/>
      <c r="D70"/>
      <c r="E70"/>
      <c r="F70"/>
      <c r="G70"/>
      <c r="H70"/>
      <c r="I70"/>
      <c r="J70"/>
      <c r="K70"/>
    </row>
    <row r="71" spans="1:11" ht="19.5" customHeight="1">
      <c r="A71"/>
      <c r="B71"/>
      <c r="C71"/>
      <c r="D71"/>
      <c r="E71"/>
      <c r="F71"/>
      <c r="G71"/>
      <c r="H71"/>
      <c r="I71"/>
      <c r="J71"/>
      <c r="K71"/>
    </row>
    <row r="72" spans="1:11" ht="19.5" customHeight="1">
      <c r="A72"/>
      <c r="B72"/>
      <c r="C72"/>
      <c r="D72"/>
      <c r="E72"/>
      <c r="F72"/>
      <c r="G72"/>
      <c r="H72"/>
      <c r="I72"/>
      <c r="J72"/>
      <c r="K72"/>
    </row>
    <row r="73" spans="1:11" ht="19.5" customHeight="1">
      <c r="A73"/>
      <c r="B73"/>
      <c r="C73"/>
      <c r="D73"/>
      <c r="E73"/>
      <c r="F73"/>
      <c r="G73"/>
      <c r="H73"/>
      <c r="I73"/>
      <c r="J73"/>
      <c r="K73"/>
    </row>
    <row r="74" spans="1:11" ht="19.5" customHeight="1">
      <c r="A74"/>
      <c r="B74"/>
      <c r="C74"/>
      <c r="D74"/>
      <c r="E74"/>
      <c r="F74"/>
      <c r="G74"/>
      <c r="H74"/>
      <c r="I74"/>
      <c r="J74"/>
      <c r="K74"/>
    </row>
    <row r="75" spans="1:11" ht="19.5" customHeight="1">
      <c r="A75"/>
      <c r="B75"/>
      <c r="C75"/>
      <c r="D75"/>
      <c r="E75"/>
      <c r="F75"/>
      <c r="G75"/>
      <c r="H75"/>
      <c r="I75"/>
      <c r="J75"/>
      <c r="K75"/>
    </row>
    <row r="76" spans="1:11" ht="19.5" customHeight="1">
      <c r="A76"/>
      <c r="B76"/>
      <c r="C76"/>
      <c r="D76"/>
      <c r="E76"/>
      <c r="F76"/>
      <c r="G76"/>
      <c r="H76"/>
      <c r="I76"/>
      <c r="J76"/>
      <c r="K76"/>
    </row>
    <row r="77" spans="1:11" ht="19.5" customHeight="1">
      <c r="A77"/>
      <c r="B77"/>
      <c r="C77"/>
      <c r="D77"/>
      <c r="E77"/>
      <c r="F77"/>
      <c r="G77"/>
      <c r="H77"/>
      <c r="I77"/>
      <c r="J77"/>
      <c r="K77"/>
    </row>
    <row r="78" spans="1:11" ht="19.5" customHeight="1">
      <c r="A78"/>
      <c r="B78"/>
      <c r="C78"/>
      <c r="D78"/>
      <c r="E78"/>
      <c r="F78"/>
      <c r="G78"/>
      <c r="H78"/>
      <c r="I78"/>
      <c r="J78"/>
      <c r="K78"/>
    </row>
    <row r="79" spans="1:11" ht="19.5" customHeight="1">
      <c r="K79"/>
    </row>
    <row r="80" spans="1:11" ht="19.5" customHeight="1">
      <c r="K80"/>
    </row>
    <row r="81" spans="11:11" ht="19.5" customHeight="1">
      <c r="K81"/>
    </row>
    <row r="82" spans="11:11" ht="19.5" customHeight="1">
      <c r="K82"/>
    </row>
    <row r="83" spans="11:11" ht="19.5" customHeight="1">
      <c r="K83"/>
    </row>
    <row r="84" spans="11:11" ht="19.5" customHeight="1">
      <c r="K84"/>
    </row>
  </sheetData>
  <sheetProtection formatCells="0" formatColumns="0" formatRows="0"/>
  <mergeCells count="8">
    <mergeCell ref="A2:J2"/>
    <mergeCell ref="A5:A6"/>
    <mergeCell ref="E5:E6"/>
    <mergeCell ref="F5:F6"/>
    <mergeCell ref="G5:G6"/>
    <mergeCell ref="H5:H6"/>
    <mergeCell ref="I5:I6"/>
    <mergeCell ref="J5:J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1"/>
  <sheetViews>
    <sheetView showGridLines="0" showZeros="0" view="pageBreakPreview" zoomScaleNormal="100" workbookViewId="0">
      <selection activeCell="D33" sqref="D33"/>
    </sheetView>
  </sheetViews>
  <sheetFormatPr defaultColWidth="9" defaultRowHeight="14.25"/>
  <cols>
    <col min="1" max="1" width="60" style="70" customWidth="1"/>
    <col min="2" max="2" width="17.1640625" style="70" customWidth="1"/>
    <col min="3" max="3" width="60.6640625" style="70" customWidth="1"/>
    <col min="4" max="4" width="18.83203125" style="70" customWidth="1"/>
    <col min="5" max="255" width="9" style="70" customWidth="1"/>
    <col min="256" max="256" width="9" style="70" bestFit="1"/>
    <col min="257" max="16384" width="9" style="70"/>
  </cols>
  <sheetData>
    <row r="1" spans="1:4">
      <c r="A1" s="71"/>
      <c r="B1" s="71"/>
      <c r="C1" s="71"/>
      <c r="D1" s="72" t="s">
        <v>48</v>
      </c>
    </row>
    <row r="2" spans="1:4" s="67" customFormat="1" ht="25.5">
      <c r="A2" s="73" t="s">
        <v>49</v>
      </c>
      <c r="B2" s="73"/>
      <c r="C2" s="73"/>
      <c r="D2" s="73"/>
    </row>
    <row r="3" spans="1:4" s="68" customFormat="1" ht="13.5">
      <c r="A3" s="74"/>
      <c r="B3" s="74"/>
      <c r="C3" s="74"/>
      <c r="D3" s="75" t="s">
        <v>50</v>
      </c>
    </row>
    <row r="4" spans="1:4" s="69" customFormat="1" ht="14.1" customHeight="1">
      <c r="A4" s="211" t="s">
        <v>51</v>
      </c>
      <c r="B4" s="211"/>
      <c r="C4" s="77" t="s">
        <v>52</v>
      </c>
      <c r="D4" s="77"/>
    </row>
    <row r="5" spans="1:4" s="69" customFormat="1" ht="21.75" customHeight="1">
      <c r="A5" s="76" t="s">
        <v>53</v>
      </c>
      <c r="B5" s="78" t="s">
        <v>54</v>
      </c>
      <c r="C5" s="76" t="s">
        <v>55</v>
      </c>
      <c r="D5" s="79" t="s">
        <v>54</v>
      </c>
    </row>
    <row r="6" spans="1:4" s="69" customFormat="1" ht="21" customHeight="1">
      <c r="A6" s="80" t="s">
        <v>56</v>
      </c>
      <c r="B6" s="81">
        <v>3006</v>
      </c>
      <c r="C6" s="82" t="s">
        <v>57</v>
      </c>
      <c r="D6" s="82">
        <v>1861</v>
      </c>
    </row>
    <row r="7" spans="1:4" s="69" customFormat="1" ht="21" customHeight="1">
      <c r="A7" s="83" t="s">
        <v>58</v>
      </c>
      <c r="B7" s="81"/>
      <c r="C7" s="82" t="s">
        <v>59</v>
      </c>
      <c r="D7" s="82"/>
    </row>
    <row r="8" spans="1:4" s="69" customFormat="1" ht="21" customHeight="1">
      <c r="A8" s="83" t="s">
        <v>60</v>
      </c>
      <c r="B8" s="81"/>
      <c r="C8" s="82" t="s">
        <v>61</v>
      </c>
      <c r="D8" s="82"/>
    </row>
    <row r="9" spans="1:4" s="69" customFormat="1" ht="21" customHeight="1">
      <c r="A9" s="83" t="s">
        <v>62</v>
      </c>
      <c r="B9" s="84"/>
      <c r="C9" s="82" t="s">
        <v>63</v>
      </c>
      <c r="D9" s="82">
        <v>61</v>
      </c>
    </row>
    <row r="10" spans="1:4" s="69" customFormat="1" ht="21" customHeight="1">
      <c r="A10" s="85"/>
      <c r="B10" s="86"/>
      <c r="C10" s="82" t="s">
        <v>64</v>
      </c>
      <c r="D10" s="82"/>
    </row>
    <row r="11" spans="1:4" s="69" customFormat="1" ht="21" customHeight="1">
      <c r="A11" s="87"/>
      <c r="B11" s="86"/>
      <c r="C11" s="82" t="s">
        <v>65</v>
      </c>
      <c r="D11" s="82"/>
    </row>
    <row r="12" spans="1:4" s="69" customFormat="1" ht="21" customHeight="1">
      <c r="A12" s="87"/>
      <c r="B12" s="86"/>
      <c r="C12" s="82" t="s">
        <v>66</v>
      </c>
      <c r="D12" s="82"/>
    </row>
    <row r="13" spans="1:4" s="69" customFormat="1" ht="21" customHeight="1">
      <c r="A13" s="87"/>
      <c r="B13" s="86"/>
      <c r="C13" s="82" t="s">
        <v>67</v>
      </c>
      <c r="D13" s="82">
        <v>39</v>
      </c>
    </row>
    <row r="14" spans="1:4" s="69" customFormat="1" ht="21" customHeight="1">
      <c r="A14" s="87"/>
      <c r="B14" s="86"/>
      <c r="C14" s="82" t="s">
        <v>68</v>
      </c>
      <c r="D14" s="82"/>
    </row>
    <row r="15" spans="1:4" s="69" customFormat="1" ht="21" customHeight="1">
      <c r="A15" s="87"/>
      <c r="B15" s="86"/>
      <c r="C15" s="82" t="s">
        <v>69</v>
      </c>
      <c r="D15" s="82">
        <v>127</v>
      </c>
    </row>
    <row r="16" spans="1:4" s="69" customFormat="1" ht="21" customHeight="1">
      <c r="A16" s="85"/>
      <c r="B16" s="86"/>
      <c r="C16" s="82" t="s">
        <v>70</v>
      </c>
      <c r="D16" s="82"/>
    </row>
    <row r="17" spans="1:4" s="69" customFormat="1" ht="21" customHeight="1">
      <c r="A17" s="88"/>
      <c r="B17" s="88"/>
      <c r="C17" s="82" t="s">
        <v>71</v>
      </c>
      <c r="D17" s="82">
        <v>412</v>
      </c>
    </row>
    <row r="18" spans="1:4" s="69" customFormat="1" ht="21" customHeight="1">
      <c r="A18" s="88"/>
      <c r="B18" s="88"/>
      <c r="C18" s="82" t="s">
        <v>72</v>
      </c>
      <c r="D18" s="82">
        <v>372</v>
      </c>
    </row>
    <row r="19" spans="1:4" s="69" customFormat="1" ht="21" customHeight="1">
      <c r="A19" s="88"/>
      <c r="B19" s="88"/>
      <c r="C19" s="82" t="s">
        <v>73</v>
      </c>
      <c r="D19" s="82"/>
    </row>
    <row r="20" spans="1:4" s="69" customFormat="1" ht="21" customHeight="1">
      <c r="A20" s="88"/>
      <c r="B20" s="88"/>
      <c r="C20" s="89" t="s">
        <v>74</v>
      </c>
      <c r="D20" s="89"/>
    </row>
    <row r="21" spans="1:4" s="69" customFormat="1" ht="21" customHeight="1">
      <c r="A21" s="88"/>
      <c r="B21" s="88"/>
      <c r="C21" s="89" t="s">
        <v>75</v>
      </c>
      <c r="D21" s="89"/>
    </row>
    <row r="22" spans="1:4" s="69" customFormat="1" ht="21" customHeight="1">
      <c r="A22" s="85"/>
      <c r="B22" s="90"/>
      <c r="C22" s="89" t="s">
        <v>76</v>
      </c>
      <c r="D22" s="89"/>
    </row>
    <row r="23" spans="1:4" s="69" customFormat="1" ht="21" customHeight="1">
      <c r="A23" s="87"/>
      <c r="B23" s="91"/>
      <c r="C23" s="89" t="s">
        <v>77</v>
      </c>
      <c r="D23" s="89"/>
    </row>
    <row r="24" spans="1:4" s="69" customFormat="1" ht="21" customHeight="1">
      <c r="A24" s="87"/>
      <c r="B24" s="91"/>
      <c r="C24" s="89" t="s">
        <v>78</v>
      </c>
      <c r="D24" s="89"/>
    </row>
    <row r="25" spans="1:4" s="69" customFormat="1" ht="21" customHeight="1">
      <c r="A25" s="87"/>
      <c r="B25" s="91"/>
      <c r="C25" s="89" t="s">
        <v>79</v>
      </c>
      <c r="D25" s="89">
        <v>48</v>
      </c>
    </row>
    <row r="26" spans="1:4" s="69" customFormat="1" ht="21" customHeight="1">
      <c r="A26" s="92"/>
      <c r="B26" s="91"/>
      <c r="C26" s="89" t="s">
        <v>80</v>
      </c>
      <c r="D26" s="89"/>
    </row>
    <row r="27" spans="1:4" s="69" customFormat="1" ht="21" customHeight="1">
      <c r="A27" s="93"/>
      <c r="B27" s="91"/>
      <c r="C27" s="94" t="s">
        <v>81</v>
      </c>
      <c r="D27" s="89"/>
    </row>
    <row r="28" spans="1:4" s="69" customFormat="1" ht="21" customHeight="1">
      <c r="A28" s="93"/>
      <c r="B28" s="91"/>
      <c r="C28" s="94" t="s">
        <v>82</v>
      </c>
      <c r="D28" s="89">
        <v>86</v>
      </c>
    </row>
    <row r="29" spans="1:4" s="69" customFormat="1" ht="21" customHeight="1">
      <c r="A29" s="93"/>
      <c r="B29" s="91"/>
      <c r="C29" s="94" t="s">
        <v>83</v>
      </c>
      <c r="D29" s="89"/>
    </row>
    <row r="30" spans="1:4" s="69" customFormat="1" ht="21" customHeight="1">
      <c r="A30" s="93"/>
      <c r="B30" s="91"/>
      <c r="C30" s="89" t="s">
        <v>84</v>
      </c>
      <c r="D30" s="89"/>
    </row>
    <row r="31" spans="1:4" s="69" customFormat="1" ht="21" customHeight="1">
      <c r="A31" s="93"/>
      <c r="B31" s="91"/>
      <c r="C31" s="89" t="s">
        <v>85</v>
      </c>
      <c r="D31" s="89"/>
    </row>
    <row r="32" spans="1:4" s="69" customFormat="1" ht="21" customHeight="1">
      <c r="A32" s="93"/>
      <c r="B32" s="91"/>
      <c r="C32" s="82" t="s">
        <v>86</v>
      </c>
      <c r="D32" s="89"/>
    </row>
    <row r="33" spans="1:4" s="69" customFormat="1" ht="21" customHeight="1">
      <c r="A33" s="93"/>
      <c r="B33" s="91"/>
      <c r="C33" s="82" t="s">
        <v>87</v>
      </c>
      <c r="D33" s="89"/>
    </row>
    <row r="34" spans="1:4" s="69" customFormat="1" ht="21" customHeight="1">
      <c r="A34" s="93"/>
      <c r="B34" s="91"/>
      <c r="C34" s="82" t="s">
        <v>88</v>
      </c>
      <c r="D34" s="89"/>
    </row>
    <row r="35" spans="1:4" s="69" customFormat="1" ht="14.1" customHeight="1">
      <c r="A35" s="95" t="s">
        <v>89</v>
      </c>
      <c r="B35" s="96"/>
      <c r="C35" s="97" t="s">
        <v>90</v>
      </c>
      <c r="D35" s="96">
        <f>SUM(D6:D34)</f>
        <v>3006</v>
      </c>
    </row>
    <row r="36" spans="1:4" ht="17.25" customHeight="1"/>
    <row r="37" spans="1:4">
      <c r="A37" s="98"/>
    </row>
    <row r="53" spans="1:1">
      <c r="A53" s="98"/>
    </row>
    <row r="55" spans="1:1">
      <c r="A55" s="98"/>
    </row>
    <row r="68" spans="1:1" ht="15.75">
      <c r="A68" s="99"/>
    </row>
    <row r="69" spans="1:1">
      <c r="A69" s="98"/>
    </row>
    <row r="70" spans="1:1" ht="15.75">
      <c r="A70" s="99"/>
    </row>
    <row r="71" spans="1:1">
      <c r="A71" s="98"/>
    </row>
  </sheetData>
  <sheetProtection formatCells="0" formatColumns="0" formatRows="0"/>
  <mergeCells count="1">
    <mergeCell ref="A4:B4"/>
  </mergeCells>
  <phoneticPr fontId="0" type="noConversion"/>
  <printOptions horizontalCentered="1"/>
  <pageMargins left="0.59" right="0.59" top="0.51" bottom="0.39" header="0" footer="0"/>
  <pageSetup paperSize="9" fitToHeight="100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54"/>
  <sheetViews>
    <sheetView showGridLines="0" showZeros="0" view="pageBreakPreview" zoomScaleNormal="100" workbookViewId="0">
      <selection activeCell="E10" sqref="E10"/>
    </sheetView>
  </sheetViews>
  <sheetFormatPr defaultColWidth="9.1640625" defaultRowHeight="12.75" customHeight="1"/>
  <cols>
    <col min="1" max="1" width="13.5" customWidth="1"/>
    <col min="2" max="2" width="7.5" style="149" customWidth="1"/>
    <col min="3" max="3" width="7.5" customWidth="1"/>
    <col min="4" max="4" width="27.6640625" customWidth="1"/>
    <col min="5" max="5" width="15.83203125" customWidth="1"/>
    <col min="6" max="6" width="18.1640625" customWidth="1"/>
    <col min="7" max="9" width="15.83203125" customWidth="1"/>
    <col min="10" max="10" width="12" customWidth="1"/>
    <col min="11" max="11" width="15.83203125" style="51" customWidth="1"/>
    <col min="12" max="13" width="6.83203125" style="51" customWidth="1"/>
    <col min="14" max="14" width="11.1640625" style="51" customWidth="1"/>
  </cols>
  <sheetData>
    <row r="1" spans="1:14" ht="27" customHeight="1">
      <c r="K1" s="62" t="s">
        <v>91</v>
      </c>
    </row>
    <row r="2" spans="1:14" s="50" customFormat="1" ht="27.75" customHeight="1">
      <c r="A2" s="52" t="s">
        <v>92</v>
      </c>
      <c r="B2" s="150"/>
      <c r="C2" s="52"/>
      <c r="D2" s="52"/>
      <c r="E2" s="52"/>
      <c r="F2" s="52"/>
      <c r="G2" s="52"/>
      <c r="H2" s="52"/>
      <c r="I2" s="52"/>
      <c r="J2" s="52"/>
      <c r="K2" s="52"/>
      <c r="L2" s="63"/>
      <c r="M2" s="63"/>
      <c r="N2" s="63"/>
    </row>
    <row r="3" spans="1:14" ht="16.5" customHeight="1">
      <c r="A3" s="53"/>
      <c r="B3" s="145"/>
      <c r="C3" s="54"/>
      <c r="D3" s="53"/>
      <c r="E3" s="53"/>
      <c r="F3" s="53"/>
      <c r="G3" s="53"/>
      <c r="H3" s="53"/>
      <c r="I3" s="53"/>
      <c r="J3" s="53"/>
      <c r="L3" s="54"/>
      <c r="M3" s="54"/>
      <c r="N3" s="54"/>
    </row>
    <row r="4" spans="1:14" ht="16.5" customHeight="1">
      <c r="A4" s="54"/>
      <c r="B4" s="146"/>
      <c r="C4" s="54"/>
      <c r="D4" s="55"/>
      <c r="E4" s="54"/>
      <c r="F4" s="54"/>
      <c r="G4" s="54"/>
      <c r="H4" s="54"/>
      <c r="I4" s="54"/>
      <c r="J4" s="54"/>
      <c r="K4" s="64" t="s">
        <v>34</v>
      </c>
      <c r="L4" s="54"/>
      <c r="M4" s="54"/>
      <c r="N4" s="54"/>
    </row>
    <row r="5" spans="1:14" ht="28.5" customHeight="1">
      <c r="A5" s="56" t="s">
        <v>44</v>
      </c>
      <c r="B5" s="147"/>
      <c r="C5" s="57"/>
      <c r="D5" s="213" t="s">
        <v>93</v>
      </c>
      <c r="E5" s="212" t="s">
        <v>8</v>
      </c>
      <c r="F5" s="212" t="s">
        <v>9</v>
      </c>
      <c r="G5" s="212" t="s">
        <v>10</v>
      </c>
      <c r="H5" s="212" t="s">
        <v>11</v>
      </c>
      <c r="I5" s="212" t="s">
        <v>12</v>
      </c>
      <c r="J5" s="212" t="s">
        <v>13</v>
      </c>
      <c r="K5" s="212" t="s">
        <v>14</v>
      </c>
      <c r="L5" s="54"/>
      <c r="M5" s="54"/>
      <c r="N5" s="54"/>
    </row>
    <row r="6" spans="1:14" ht="28.5" customHeight="1">
      <c r="A6" s="58" t="s">
        <v>45</v>
      </c>
      <c r="B6" s="148" t="s">
        <v>46</v>
      </c>
      <c r="C6" s="58" t="s">
        <v>47</v>
      </c>
      <c r="D6" s="213"/>
      <c r="E6" s="212"/>
      <c r="F6" s="212"/>
      <c r="G6" s="212"/>
      <c r="H6" s="212"/>
      <c r="I6" s="212"/>
      <c r="J6" s="212"/>
      <c r="K6" s="212"/>
      <c r="L6" s="54"/>
      <c r="M6" s="54"/>
      <c r="N6" s="54"/>
    </row>
    <row r="7" spans="1:14" s="51" customFormat="1" ht="30" customHeight="1">
      <c r="A7" s="59"/>
      <c r="B7" s="151"/>
      <c r="C7" s="59"/>
      <c r="D7" s="154" t="s">
        <v>122</v>
      </c>
      <c r="E7" s="188">
        <f>F7</f>
        <v>3006</v>
      </c>
      <c r="F7" s="188">
        <f>F8+F15+F17+F21+F26+F30+F35+F37</f>
        <v>3006</v>
      </c>
      <c r="G7" s="60">
        <v>3</v>
      </c>
      <c r="H7" s="60">
        <v>4</v>
      </c>
      <c r="I7" s="60">
        <v>5</v>
      </c>
      <c r="J7" s="60">
        <v>6</v>
      </c>
      <c r="K7" s="60">
        <v>7</v>
      </c>
      <c r="L7" s="65"/>
      <c r="M7" s="65"/>
      <c r="N7" s="65"/>
    </row>
    <row r="8" spans="1:14" s="51" customFormat="1" ht="30" customHeight="1">
      <c r="A8" s="19">
        <v>201</v>
      </c>
      <c r="B8" s="152"/>
      <c r="C8" s="142"/>
      <c r="D8" s="138" t="s">
        <v>57</v>
      </c>
      <c r="E8" s="188">
        <f t="shared" ref="E8:E39" si="0">F8</f>
        <v>1861</v>
      </c>
      <c r="F8" s="189">
        <f>F9+F10+F11+F12+F13+F14</f>
        <v>1861</v>
      </c>
      <c r="G8" s="60"/>
      <c r="H8" s="60"/>
      <c r="I8" s="60"/>
      <c r="J8" s="60"/>
      <c r="K8" s="60"/>
      <c r="L8" s="65"/>
      <c r="M8" s="65"/>
      <c r="N8" s="65"/>
    </row>
    <row r="9" spans="1:14" s="51" customFormat="1" ht="30" customHeight="1">
      <c r="A9" s="19">
        <v>201</v>
      </c>
      <c r="B9" s="152" t="s">
        <v>137</v>
      </c>
      <c r="C9" s="142"/>
      <c r="D9" s="138" t="s">
        <v>110</v>
      </c>
      <c r="E9" s="188">
        <f t="shared" si="0"/>
        <v>1590</v>
      </c>
      <c r="F9" s="188">
        <v>1590</v>
      </c>
      <c r="G9" s="60"/>
      <c r="H9" s="60"/>
      <c r="I9" s="60"/>
      <c r="J9" s="60"/>
      <c r="K9" s="60"/>
      <c r="L9" s="65"/>
      <c r="M9" s="65"/>
      <c r="N9" s="65"/>
    </row>
    <row r="10" spans="1:14" s="51" customFormat="1" ht="30" customHeight="1">
      <c r="A10" s="19">
        <v>201</v>
      </c>
      <c r="B10" s="152" t="s">
        <v>138</v>
      </c>
      <c r="C10" s="142"/>
      <c r="D10" s="138" t="s">
        <v>129</v>
      </c>
      <c r="E10" s="188">
        <f t="shared" si="0"/>
        <v>47</v>
      </c>
      <c r="F10" s="188">
        <v>47</v>
      </c>
      <c r="G10" s="60"/>
      <c r="H10" s="60"/>
      <c r="I10" s="60"/>
      <c r="J10" s="60"/>
      <c r="K10" s="60"/>
      <c r="L10" s="65"/>
      <c r="M10" s="65"/>
      <c r="N10" s="65"/>
    </row>
    <row r="11" spans="1:14" s="51" customFormat="1" ht="30" customHeight="1">
      <c r="A11" s="19">
        <v>201</v>
      </c>
      <c r="B11" s="152" t="s">
        <v>139</v>
      </c>
      <c r="C11" s="142"/>
      <c r="D11" s="138" t="s">
        <v>130</v>
      </c>
      <c r="E11" s="188">
        <f t="shared" si="0"/>
        <v>10</v>
      </c>
      <c r="F11" s="188">
        <v>10</v>
      </c>
      <c r="G11" s="60"/>
      <c r="H11" s="60"/>
      <c r="I11" s="60"/>
      <c r="J11" s="60"/>
      <c r="K11" s="60"/>
      <c r="L11" s="65"/>
      <c r="M11" s="65"/>
      <c r="N11" s="65"/>
    </row>
    <row r="12" spans="1:14" s="51" customFormat="1" ht="30" customHeight="1">
      <c r="A12" s="19">
        <v>201</v>
      </c>
      <c r="B12" s="152" t="s">
        <v>140</v>
      </c>
      <c r="C12" s="59"/>
      <c r="D12" s="138" t="s">
        <v>131</v>
      </c>
      <c r="E12" s="188">
        <f t="shared" si="0"/>
        <v>90</v>
      </c>
      <c r="F12" s="188">
        <v>90</v>
      </c>
      <c r="G12" s="60"/>
      <c r="H12" s="60"/>
      <c r="I12" s="60"/>
      <c r="J12" s="60"/>
      <c r="K12" s="60"/>
      <c r="L12" s="65"/>
      <c r="M12" s="65"/>
      <c r="N12" s="65"/>
    </row>
    <row r="13" spans="1:14" s="51" customFormat="1" ht="30" customHeight="1">
      <c r="A13" s="19">
        <v>201</v>
      </c>
      <c r="B13" s="152" t="s">
        <v>141</v>
      </c>
      <c r="C13" s="59"/>
      <c r="D13" s="139" t="s">
        <v>146</v>
      </c>
      <c r="E13" s="188">
        <f t="shared" si="0"/>
        <v>64</v>
      </c>
      <c r="F13" s="188">
        <v>64</v>
      </c>
      <c r="G13" s="60"/>
      <c r="H13" s="60"/>
      <c r="I13" s="60"/>
      <c r="J13" s="60"/>
      <c r="K13" s="60"/>
      <c r="L13" s="65"/>
      <c r="M13" s="65"/>
      <c r="N13" s="65"/>
    </row>
    <row r="14" spans="1:14" s="51" customFormat="1" ht="30" customHeight="1">
      <c r="A14" s="19">
        <v>201</v>
      </c>
      <c r="B14" s="152" t="s">
        <v>142</v>
      </c>
      <c r="C14" s="59"/>
      <c r="D14" s="138" t="s">
        <v>112</v>
      </c>
      <c r="E14" s="188">
        <f t="shared" si="0"/>
        <v>60</v>
      </c>
      <c r="F14" s="188">
        <v>60</v>
      </c>
      <c r="G14" s="60"/>
      <c r="H14" s="60"/>
      <c r="I14" s="60"/>
      <c r="J14" s="60"/>
      <c r="K14" s="60"/>
      <c r="L14" s="65"/>
      <c r="M14" s="65"/>
      <c r="N14" s="65"/>
    </row>
    <row r="15" spans="1:14" s="51" customFormat="1" ht="30" customHeight="1">
      <c r="A15" s="19">
        <v>204</v>
      </c>
      <c r="B15" s="152"/>
      <c r="C15" s="59"/>
      <c r="D15" s="138" t="s">
        <v>63</v>
      </c>
      <c r="E15" s="188">
        <f t="shared" si="0"/>
        <v>61</v>
      </c>
      <c r="F15" s="189">
        <v>61</v>
      </c>
      <c r="G15" s="60"/>
      <c r="H15" s="60"/>
      <c r="I15" s="60"/>
      <c r="J15" s="60"/>
      <c r="K15" s="60"/>
      <c r="L15" s="65"/>
      <c r="M15" s="65"/>
      <c r="N15" s="65"/>
    </row>
    <row r="16" spans="1:14" s="51" customFormat="1" ht="30" customHeight="1">
      <c r="A16" s="19">
        <v>204</v>
      </c>
      <c r="B16" s="152" t="s">
        <v>138</v>
      </c>
      <c r="C16" s="59"/>
      <c r="D16" s="138" t="s">
        <v>113</v>
      </c>
      <c r="E16" s="188">
        <f t="shared" si="0"/>
        <v>61</v>
      </c>
      <c r="F16" s="188">
        <v>61</v>
      </c>
      <c r="G16" s="60"/>
      <c r="H16" s="60"/>
      <c r="I16" s="60"/>
      <c r="J16" s="60"/>
      <c r="K16" s="60"/>
      <c r="L16" s="65"/>
      <c r="M16" s="65"/>
      <c r="N16" s="65"/>
    </row>
    <row r="17" spans="1:14" s="51" customFormat="1" ht="30" customHeight="1">
      <c r="A17" s="19">
        <v>208</v>
      </c>
      <c r="B17" s="152"/>
      <c r="C17" s="142"/>
      <c r="D17" s="138" t="s">
        <v>67</v>
      </c>
      <c r="E17" s="188">
        <f t="shared" si="0"/>
        <v>39</v>
      </c>
      <c r="F17" s="189">
        <f>F18+F19+F20</f>
        <v>39</v>
      </c>
      <c r="G17" s="60"/>
      <c r="H17" s="60"/>
      <c r="I17" s="60"/>
      <c r="J17" s="60"/>
      <c r="K17" s="60"/>
      <c r="L17" s="65"/>
      <c r="M17" s="65"/>
      <c r="N17" s="65"/>
    </row>
    <row r="18" spans="1:14" s="51" customFormat="1" ht="30" customHeight="1">
      <c r="A18" s="19">
        <v>208</v>
      </c>
      <c r="B18" s="152" t="s">
        <v>136</v>
      </c>
      <c r="C18" s="59"/>
      <c r="D18" s="138" t="s">
        <v>114</v>
      </c>
      <c r="E18" s="188">
        <f t="shared" si="0"/>
        <v>5</v>
      </c>
      <c r="F18" s="188">
        <v>5</v>
      </c>
      <c r="G18" s="60"/>
      <c r="H18" s="60"/>
      <c r="I18" s="60"/>
      <c r="J18" s="60"/>
      <c r="K18" s="60"/>
      <c r="L18" s="65"/>
      <c r="M18" s="65"/>
      <c r="N18" s="65"/>
    </row>
    <row r="19" spans="1:14" s="51" customFormat="1" ht="30" customHeight="1">
      <c r="A19" s="19">
        <v>208</v>
      </c>
      <c r="B19" s="152" t="s">
        <v>143</v>
      </c>
      <c r="C19" s="59"/>
      <c r="D19" s="138" t="s">
        <v>115</v>
      </c>
      <c r="E19" s="188">
        <f t="shared" si="0"/>
        <v>30</v>
      </c>
      <c r="F19" s="188">
        <v>30</v>
      </c>
      <c r="G19" s="60"/>
      <c r="H19" s="60"/>
      <c r="I19" s="60"/>
      <c r="J19" s="60"/>
      <c r="K19" s="60"/>
      <c r="L19" s="65"/>
      <c r="M19" s="65"/>
      <c r="N19" s="65"/>
    </row>
    <row r="20" spans="1:14" s="51" customFormat="1" ht="30" customHeight="1">
      <c r="A20" s="19">
        <v>208</v>
      </c>
      <c r="B20" s="152" t="s">
        <v>145</v>
      </c>
      <c r="C20" s="59"/>
      <c r="D20" s="138" t="s">
        <v>116</v>
      </c>
      <c r="E20" s="188">
        <f t="shared" si="0"/>
        <v>4</v>
      </c>
      <c r="F20" s="188">
        <v>4</v>
      </c>
      <c r="G20" s="60"/>
      <c r="H20" s="60"/>
      <c r="I20" s="60"/>
      <c r="J20" s="60"/>
      <c r="K20" s="60"/>
      <c r="L20" s="65"/>
      <c r="M20" s="65"/>
      <c r="N20" s="65"/>
    </row>
    <row r="21" spans="1:14" s="51" customFormat="1" ht="30" customHeight="1">
      <c r="A21" s="19">
        <v>210</v>
      </c>
      <c r="B21" s="152"/>
      <c r="C21" s="59"/>
      <c r="D21" s="138" t="s">
        <v>69</v>
      </c>
      <c r="E21" s="188">
        <f t="shared" si="0"/>
        <v>127</v>
      </c>
      <c r="F21" s="189">
        <f>F22+F23+F24+F25</f>
        <v>127</v>
      </c>
      <c r="G21" s="60"/>
      <c r="H21" s="60"/>
      <c r="I21" s="60"/>
      <c r="J21" s="60"/>
      <c r="K21" s="60"/>
      <c r="L21" s="65"/>
      <c r="M21" s="65"/>
      <c r="N21" s="65"/>
    </row>
    <row r="22" spans="1:14" s="51" customFormat="1" ht="30" customHeight="1">
      <c r="A22" s="19">
        <v>210</v>
      </c>
      <c r="B22" s="152" t="s">
        <v>137</v>
      </c>
      <c r="C22" s="59"/>
      <c r="D22" s="139" t="s">
        <v>132</v>
      </c>
      <c r="E22" s="188">
        <f t="shared" si="0"/>
        <v>35</v>
      </c>
      <c r="F22" s="188">
        <v>35</v>
      </c>
      <c r="G22" s="60"/>
      <c r="H22" s="60"/>
      <c r="I22" s="60"/>
      <c r="J22" s="60"/>
      <c r="K22" s="60"/>
      <c r="L22" s="65"/>
      <c r="M22" s="65"/>
      <c r="N22" s="65"/>
    </row>
    <row r="23" spans="1:14" s="51" customFormat="1" ht="30" customHeight="1">
      <c r="A23" s="179">
        <v>210</v>
      </c>
      <c r="B23" s="152" t="s">
        <v>209</v>
      </c>
      <c r="C23" s="59"/>
      <c r="D23" s="185" t="s">
        <v>207</v>
      </c>
      <c r="E23" s="188">
        <f t="shared" si="0"/>
        <v>30</v>
      </c>
      <c r="F23" s="188">
        <v>30</v>
      </c>
      <c r="G23" s="60"/>
      <c r="H23" s="60"/>
      <c r="I23" s="60"/>
      <c r="J23" s="60"/>
      <c r="K23" s="60"/>
      <c r="L23" s="65"/>
      <c r="M23" s="65"/>
      <c r="N23" s="65"/>
    </row>
    <row r="24" spans="1:14" s="51" customFormat="1" ht="30" customHeight="1">
      <c r="A24" s="19">
        <v>210</v>
      </c>
      <c r="B24" s="152" t="s">
        <v>139</v>
      </c>
      <c r="C24" s="59"/>
      <c r="D24" s="138" t="s">
        <v>117</v>
      </c>
      <c r="E24" s="188">
        <f t="shared" si="0"/>
        <v>27</v>
      </c>
      <c r="F24" s="188">
        <v>27</v>
      </c>
      <c r="G24" s="60"/>
      <c r="H24" s="60"/>
      <c r="I24" s="60"/>
      <c r="J24" s="60"/>
      <c r="K24" s="60"/>
      <c r="L24" s="65"/>
      <c r="M24" s="65"/>
      <c r="N24" s="65"/>
    </row>
    <row r="25" spans="1:14" s="51" customFormat="1" ht="30" customHeight="1">
      <c r="A25" s="19">
        <v>210</v>
      </c>
      <c r="B25" s="152" t="s">
        <v>145</v>
      </c>
      <c r="C25" s="59"/>
      <c r="D25" s="138" t="s">
        <v>118</v>
      </c>
      <c r="E25" s="188">
        <f t="shared" si="0"/>
        <v>35</v>
      </c>
      <c r="F25" s="188">
        <v>35</v>
      </c>
      <c r="G25" s="60"/>
      <c r="H25" s="60"/>
      <c r="I25" s="60"/>
      <c r="J25" s="60"/>
      <c r="K25" s="60"/>
      <c r="L25" s="65"/>
      <c r="M25" s="65"/>
      <c r="N25" s="65"/>
    </row>
    <row r="26" spans="1:14" s="51" customFormat="1" ht="30" customHeight="1">
      <c r="A26" s="19">
        <v>212</v>
      </c>
      <c r="B26" s="152"/>
      <c r="C26" s="59"/>
      <c r="D26" s="138" t="s">
        <v>124</v>
      </c>
      <c r="E26" s="188">
        <f t="shared" si="0"/>
        <v>412</v>
      </c>
      <c r="F26" s="189">
        <f>F27+F28+F29</f>
        <v>412</v>
      </c>
      <c r="G26" s="60"/>
      <c r="H26" s="60"/>
      <c r="I26" s="60"/>
      <c r="J26" s="60"/>
      <c r="K26" s="60"/>
      <c r="L26" s="65"/>
      <c r="M26" s="65"/>
      <c r="N26" s="65"/>
    </row>
    <row r="27" spans="1:14" s="51" customFormat="1" ht="30" customHeight="1">
      <c r="A27" s="19">
        <v>212</v>
      </c>
      <c r="B27" s="152" t="s">
        <v>136</v>
      </c>
      <c r="C27" s="59"/>
      <c r="D27" s="138" t="s">
        <v>123</v>
      </c>
      <c r="E27" s="188">
        <f t="shared" si="0"/>
        <v>25</v>
      </c>
      <c r="F27" s="188">
        <v>25</v>
      </c>
      <c r="G27" s="60"/>
      <c r="H27" s="60"/>
      <c r="I27" s="60"/>
      <c r="J27" s="60"/>
      <c r="K27" s="60"/>
      <c r="L27" s="65"/>
      <c r="M27" s="65"/>
      <c r="N27" s="65"/>
    </row>
    <row r="28" spans="1:14" s="51" customFormat="1" ht="30" customHeight="1">
      <c r="A28" s="179">
        <v>212</v>
      </c>
      <c r="B28" s="190" t="s">
        <v>210</v>
      </c>
      <c r="C28" s="59"/>
      <c r="D28" s="185" t="s">
        <v>208</v>
      </c>
      <c r="E28" s="188">
        <f t="shared" si="0"/>
        <v>327</v>
      </c>
      <c r="F28" s="188">
        <v>327</v>
      </c>
      <c r="G28" s="60"/>
      <c r="H28" s="60"/>
      <c r="I28" s="60"/>
      <c r="J28" s="60"/>
      <c r="K28" s="60"/>
      <c r="L28" s="65"/>
      <c r="M28" s="65"/>
      <c r="N28" s="65"/>
    </row>
    <row r="29" spans="1:14" s="51" customFormat="1" ht="30" customHeight="1">
      <c r="A29" s="19">
        <v>212</v>
      </c>
      <c r="B29" s="152" t="s">
        <v>144</v>
      </c>
      <c r="C29" s="59"/>
      <c r="D29" s="138" t="s">
        <v>125</v>
      </c>
      <c r="E29" s="188">
        <f t="shared" si="0"/>
        <v>60</v>
      </c>
      <c r="F29" s="188">
        <v>60</v>
      </c>
      <c r="G29" s="60"/>
      <c r="H29" s="60"/>
      <c r="I29" s="60"/>
      <c r="J29" s="60"/>
      <c r="K29" s="60"/>
      <c r="L29" s="65"/>
      <c r="M29" s="65"/>
      <c r="N29" s="65"/>
    </row>
    <row r="30" spans="1:14" s="51" customFormat="1" ht="30" customHeight="1">
      <c r="A30" s="19">
        <v>213</v>
      </c>
      <c r="B30" s="152"/>
      <c r="C30" s="59"/>
      <c r="D30" s="138" t="s">
        <v>72</v>
      </c>
      <c r="E30" s="188">
        <f t="shared" si="0"/>
        <v>372</v>
      </c>
      <c r="F30" s="189">
        <f>F31+F32+F33+F34</f>
        <v>372</v>
      </c>
      <c r="G30" s="60"/>
      <c r="H30" s="60"/>
      <c r="I30" s="60"/>
      <c r="J30" s="60"/>
      <c r="K30" s="60"/>
      <c r="L30" s="65"/>
      <c r="M30" s="65"/>
      <c r="N30" s="65"/>
    </row>
    <row r="31" spans="1:14" s="51" customFormat="1" ht="30" customHeight="1">
      <c r="A31" s="19">
        <v>213</v>
      </c>
      <c r="B31" s="152" t="s">
        <v>136</v>
      </c>
      <c r="C31" s="59"/>
      <c r="D31" s="138" t="s">
        <v>119</v>
      </c>
      <c r="E31" s="188">
        <f t="shared" si="0"/>
        <v>107</v>
      </c>
      <c r="F31" s="188">
        <v>107</v>
      </c>
      <c r="G31" s="60"/>
      <c r="H31" s="60"/>
      <c r="I31" s="60"/>
      <c r="J31" s="60"/>
      <c r="K31" s="60"/>
      <c r="L31" s="65"/>
      <c r="M31" s="65"/>
      <c r="N31" s="65"/>
    </row>
    <row r="32" spans="1:14" s="51" customFormat="1" ht="30" customHeight="1">
      <c r="A32" s="19">
        <v>213</v>
      </c>
      <c r="B32" s="152" t="s">
        <v>143</v>
      </c>
      <c r="C32" s="59"/>
      <c r="D32" s="138" t="s">
        <v>120</v>
      </c>
      <c r="E32" s="188">
        <f t="shared" si="0"/>
        <v>25</v>
      </c>
      <c r="F32" s="188">
        <v>25</v>
      </c>
      <c r="G32" s="60"/>
      <c r="H32" s="60"/>
      <c r="I32" s="60"/>
      <c r="J32" s="60"/>
      <c r="K32" s="60"/>
      <c r="L32" s="65"/>
      <c r="M32" s="65"/>
      <c r="N32" s="65"/>
    </row>
    <row r="33" spans="1:14" s="51" customFormat="1" ht="30" customHeight="1">
      <c r="A33" s="19">
        <v>213</v>
      </c>
      <c r="B33" s="152" t="s">
        <v>137</v>
      </c>
      <c r="C33" s="59"/>
      <c r="D33" s="138" t="s">
        <v>127</v>
      </c>
      <c r="E33" s="188">
        <f t="shared" si="0"/>
        <v>30</v>
      </c>
      <c r="F33" s="188">
        <v>30</v>
      </c>
      <c r="G33" s="60"/>
      <c r="H33" s="60"/>
      <c r="I33" s="60"/>
      <c r="J33" s="60"/>
      <c r="K33" s="60"/>
      <c r="L33" s="65"/>
      <c r="M33" s="65"/>
      <c r="N33" s="65"/>
    </row>
    <row r="34" spans="1:14" s="51" customFormat="1" ht="30" customHeight="1">
      <c r="A34" s="19">
        <v>213</v>
      </c>
      <c r="B34" s="152" t="s">
        <v>139</v>
      </c>
      <c r="C34" s="59"/>
      <c r="D34" s="138" t="s">
        <v>126</v>
      </c>
      <c r="E34" s="188">
        <f t="shared" si="0"/>
        <v>210</v>
      </c>
      <c r="F34" s="188">
        <v>210</v>
      </c>
      <c r="G34" s="60"/>
      <c r="H34" s="60"/>
      <c r="I34" s="60"/>
      <c r="J34" s="60"/>
      <c r="K34" s="60"/>
      <c r="L34" s="65"/>
      <c r="M34" s="65"/>
      <c r="N34" s="65"/>
    </row>
    <row r="35" spans="1:14" s="51" customFormat="1" ht="30" customHeight="1">
      <c r="A35" s="19">
        <v>221</v>
      </c>
      <c r="B35" s="152"/>
      <c r="C35" s="59"/>
      <c r="D35" s="138" t="s">
        <v>79</v>
      </c>
      <c r="E35" s="188">
        <f t="shared" si="0"/>
        <v>48</v>
      </c>
      <c r="F35" s="189">
        <f>F36</f>
        <v>48</v>
      </c>
      <c r="G35" s="60"/>
      <c r="H35" s="60"/>
      <c r="I35" s="60"/>
      <c r="J35" s="60"/>
      <c r="K35" s="60"/>
      <c r="L35" s="65"/>
      <c r="M35" s="65"/>
      <c r="N35" s="65"/>
    </row>
    <row r="36" spans="1:14" s="51" customFormat="1" ht="30" customHeight="1">
      <c r="A36" s="19">
        <v>221</v>
      </c>
      <c r="B36" s="152" t="s">
        <v>143</v>
      </c>
      <c r="C36" s="59"/>
      <c r="D36" s="138" t="s">
        <v>121</v>
      </c>
      <c r="E36" s="188">
        <f t="shared" si="0"/>
        <v>48</v>
      </c>
      <c r="F36" s="188">
        <v>48</v>
      </c>
      <c r="G36" s="60"/>
      <c r="H36" s="60"/>
      <c r="I36" s="60"/>
      <c r="J36" s="60"/>
      <c r="K36" s="60"/>
      <c r="L36" s="65"/>
      <c r="M36" s="65"/>
      <c r="N36" s="65"/>
    </row>
    <row r="37" spans="1:14" s="51" customFormat="1" ht="30" customHeight="1">
      <c r="A37" s="19">
        <v>224</v>
      </c>
      <c r="B37" s="152"/>
      <c r="C37" s="59"/>
      <c r="D37" s="138" t="s">
        <v>82</v>
      </c>
      <c r="E37" s="188">
        <f t="shared" si="0"/>
        <v>86</v>
      </c>
      <c r="F37" s="189">
        <f>F38+F39</f>
        <v>86</v>
      </c>
      <c r="G37" s="60"/>
      <c r="H37" s="60"/>
      <c r="I37" s="60"/>
      <c r="J37" s="60"/>
      <c r="K37" s="60"/>
      <c r="L37" s="65"/>
      <c r="M37" s="65"/>
      <c r="N37" s="65"/>
    </row>
    <row r="38" spans="1:14" s="51" customFormat="1" ht="30" customHeight="1">
      <c r="A38" s="19">
        <v>224</v>
      </c>
      <c r="B38" s="152" t="s">
        <v>136</v>
      </c>
      <c r="C38" s="59"/>
      <c r="D38" s="139" t="s">
        <v>133</v>
      </c>
      <c r="E38" s="188">
        <f t="shared" si="0"/>
        <v>63</v>
      </c>
      <c r="F38" s="188">
        <v>63</v>
      </c>
      <c r="G38" s="60"/>
      <c r="H38" s="60"/>
      <c r="I38" s="60"/>
      <c r="J38" s="60"/>
      <c r="K38" s="60"/>
      <c r="L38" s="65"/>
      <c r="M38" s="65"/>
      <c r="N38" s="65"/>
    </row>
    <row r="39" spans="1:14" s="51" customFormat="1" ht="30" customHeight="1">
      <c r="A39" s="19">
        <v>224</v>
      </c>
      <c r="B39" s="152" t="s">
        <v>138</v>
      </c>
      <c r="C39" s="59"/>
      <c r="D39" s="138" t="s">
        <v>128</v>
      </c>
      <c r="E39" s="188">
        <f t="shared" si="0"/>
        <v>23</v>
      </c>
      <c r="F39" s="188">
        <v>23</v>
      </c>
      <c r="G39" s="60"/>
      <c r="H39" s="60"/>
      <c r="I39" s="60"/>
      <c r="J39" s="60"/>
      <c r="K39" s="60"/>
      <c r="L39" s="65"/>
      <c r="M39" s="65"/>
      <c r="N39" s="65"/>
    </row>
    <row r="40" spans="1:14" s="51" customFormat="1" ht="30" customHeight="1">
      <c r="A40" s="59"/>
      <c r="B40" s="151"/>
      <c r="C40" s="59"/>
      <c r="D40" s="59"/>
      <c r="E40" s="60"/>
      <c r="F40" s="60"/>
      <c r="G40" s="60"/>
      <c r="H40" s="60"/>
      <c r="I40" s="60"/>
      <c r="J40" s="60"/>
      <c r="K40" s="60"/>
      <c r="L40" s="65"/>
      <c r="M40" s="65"/>
      <c r="N40" s="65"/>
    </row>
    <row r="41" spans="1:14" ht="15.75" customHeight="1">
      <c r="A41" s="51"/>
      <c r="B41" s="153"/>
      <c r="C41" s="51"/>
      <c r="D41" s="51"/>
      <c r="E41" s="51"/>
      <c r="F41" s="51"/>
      <c r="G41" s="51"/>
      <c r="H41" s="51"/>
      <c r="I41" s="51"/>
      <c r="J41" s="51"/>
    </row>
    <row r="42" spans="1:14" ht="9.75" customHeight="1">
      <c r="A42" s="51"/>
      <c r="B42" s="153"/>
      <c r="C42" s="51"/>
      <c r="D42" s="51"/>
      <c r="E42" s="51"/>
      <c r="F42" s="51"/>
      <c r="G42" s="51"/>
      <c r="H42" s="51"/>
      <c r="I42" s="51"/>
      <c r="J42" s="51"/>
      <c r="K42" s="66"/>
    </row>
    <row r="43" spans="1:14" ht="9.75" customHeight="1">
      <c r="A43" s="51"/>
      <c r="B43" s="153"/>
      <c r="C43" s="51"/>
      <c r="D43" s="51"/>
      <c r="E43" s="51"/>
      <c r="F43" s="51"/>
      <c r="G43" s="51"/>
      <c r="H43" s="51"/>
      <c r="I43" s="51"/>
      <c r="J43" s="51"/>
      <c r="K43" s="66"/>
    </row>
    <row r="44" spans="1:14" ht="9.75" customHeight="1">
      <c r="A44" s="51"/>
      <c r="B44" s="153"/>
      <c r="C44" s="51"/>
      <c r="D44" s="51"/>
      <c r="E44" s="51"/>
      <c r="F44" s="51"/>
      <c r="G44" s="51"/>
      <c r="H44" s="51"/>
      <c r="I44" s="51"/>
      <c r="J44" s="51"/>
      <c r="K44" s="66"/>
      <c r="L44" s="66"/>
      <c r="M44" s="66"/>
      <c r="N44" s="66"/>
    </row>
    <row r="45" spans="1:14" ht="9.75" customHeight="1">
      <c r="K45" s="66"/>
      <c r="L45" s="66"/>
      <c r="M45" s="66"/>
      <c r="N45" s="66"/>
    </row>
    <row r="46" spans="1:14" ht="9.75" customHeight="1">
      <c r="K46" s="66"/>
      <c r="L46" s="66"/>
      <c r="M46" s="66"/>
      <c r="N46" s="66"/>
    </row>
    <row r="47" spans="1:14" ht="9.75" customHeight="1">
      <c r="K47" s="66"/>
      <c r="L47" s="66"/>
      <c r="M47" s="66"/>
      <c r="N47" s="66"/>
    </row>
    <row r="48" spans="1:14" ht="9.75" customHeight="1">
      <c r="K48" s="66"/>
      <c r="L48" s="66"/>
      <c r="M48" s="66"/>
      <c r="N48" s="66"/>
    </row>
    <row r="49" spans="11:14" ht="9.75" customHeight="1">
      <c r="K49" s="66"/>
      <c r="L49" s="66"/>
      <c r="M49" s="66"/>
      <c r="N49" s="66"/>
    </row>
    <row r="50" spans="11:14" ht="9.75" customHeight="1">
      <c r="K50" s="66"/>
      <c r="L50" s="66"/>
      <c r="M50" s="66"/>
      <c r="N50" s="66"/>
    </row>
    <row r="51" spans="11:14" ht="9.75" customHeight="1">
      <c r="K51" s="66"/>
      <c r="L51" s="66"/>
      <c r="M51" s="66"/>
      <c r="N51" s="66"/>
    </row>
    <row r="52" spans="11:14" ht="9.75" customHeight="1">
      <c r="K52" s="66"/>
      <c r="L52" s="66"/>
      <c r="M52" s="66"/>
      <c r="N52" s="66"/>
    </row>
    <row r="53" spans="11:14" ht="9.75" customHeight="1">
      <c r="L53" s="66"/>
      <c r="M53" s="66"/>
      <c r="N53" s="66"/>
    </row>
    <row r="54" spans="11:14" ht="9.75" customHeight="1">
      <c r="L54" s="66"/>
      <c r="M54" s="66"/>
      <c r="N54" s="66"/>
    </row>
  </sheetData>
  <sheetProtection formatCells="0" formatColumns="0" formatRows="0"/>
  <mergeCells count="8">
    <mergeCell ref="J5:J6"/>
    <mergeCell ref="K5:K6"/>
    <mergeCell ref="D5:D6"/>
    <mergeCell ref="E5:E6"/>
    <mergeCell ref="F5:F6"/>
    <mergeCell ref="G5:G6"/>
    <mergeCell ref="H5:H6"/>
    <mergeCell ref="I5:I6"/>
  </mergeCells>
  <phoneticPr fontId="0" type="noConversion"/>
  <printOptions horizontalCentered="1"/>
  <pageMargins left="0.63" right="0.63" top="0.79" bottom="0.79" header="0.39" footer="0.39"/>
  <pageSetup paperSize="9" fitToHeight="100" orientation="landscape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E37"/>
  <sheetViews>
    <sheetView showGridLines="0" showZeros="0" view="pageBreakPreview" zoomScaleNormal="100" workbookViewId="0">
      <selection activeCell="E20" sqref="E20"/>
    </sheetView>
  </sheetViews>
  <sheetFormatPr defaultRowHeight="21.75" customHeight="1"/>
  <cols>
    <col min="1" max="1" width="19.5" style="159" customWidth="1"/>
    <col min="2" max="2" width="45.6640625" style="136" customWidth="1"/>
    <col min="3" max="5" width="29" style="136" customWidth="1"/>
    <col min="6" max="16384" width="9.33203125" style="136"/>
  </cols>
  <sheetData>
    <row r="1" spans="1:5" s="131" customFormat="1" ht="21.75" customHeight="1">
      <c r="A1" s="155"/>
      <c r="E1" s="132" t="s">
        <v>94</v>
      </c>
    </row>
    <row r="2" spans="1:5" s="50" customFormat="1" ht="21.75" customHeight="1">
      <c r="A2" s="156" t="s">
        <v>95</v>
      </c>
      <c r="B2" s="16"/>
      <c r="C2" s="16"/>
      <c r="D2" s="16"/>
      <c r="E2" s="16"/>
    </row>
    <row r="3" spans="1:5" s="133" customFormat="1" ht="21.75" customHeight="1">
      <c r="A3" s="157"/>
      <c r="E3" s="134" t="s">
        <v>4</v>
      </c>
    </row>
    <row r="4" spans="1:5" s="133" customFormat="1" ht="21.75" customHeight="1">
      <c r="A4" s="158" t="s">
        <v>24</v>
      </c>
      <c r="B4" s="135" t="s">
        <v>25</v>
      </c>
      <c r="C4" s="135" t="s">
        <v>8</v>
      </c>
      <c r="D4" s="135" t="s">
        <v>26</v>
      </c>
      <c r="E4" s="135" t="s">
        <v>18</v>
      </c>
    </row>
    <row r="5" spans="1:5" s="133" customFormat="1" ht="21.75" customHeight="1">
      <c r="A5" s="19"/>
      <c r="B5" s="138" t="s">
        <v>122</v>
      </c>
      <c r="C5" s="184">
        <f>D5+E5</f>
        <v>3006</v>
      </c>
      <c r="D5" s="184">
        <f>D6+D13+D15+D19+D24+D28+D33+D35</f>
        <v>1408</v>
      </c>
      <c r="E5" s="184">
        <f>E6+E13+E15+E19+E24+E28+E35</f>
        <v>1598</v>
      </c>
    </row>
    <row r="6" spans="1:5" s="133" customFormat="1" ht="21.75" customHeight="1">
      <c r="A6" s="19">
        <v>201</v>
      </c>
      <c r="B6" s="138" t="s">
        <v>57</v>
      </c>
      <c r="C6" s="184">
        <f t="shared" ref="C6:C37" si="0">D6+E6</f>
        <v>1861</v>
      </c>
      <c r="D6" s="183">
        <f>D7+D8+D9+D10+D11+D12</f>
        <v>1062</v>
      </c>
      <c r="E6" s="183">
        <f>E7+E8+E9+E10+E11+E12</f>
        <v>799</v>
      </c>
    </row>
    <row r="7" spans="1:5" s="133" customFormat="1" ht="21.75" customHeight="1">
      <c r="A7" s="19">
        <v>20103</v>
      </c>
      <c r="B7" s="138" t="s">
        <v>110</v>
      </c>
      <c r="C7" s="184">
        <f t="shared" si="0"/>
        <v>1590</v>
      </c>
      <c r="D7" s="184">
        <v>988</v>
      </c>
      <c r="E7" s="184">
        <v>602</v>
      </c>
    </row>
    <row r="8" spans="1:5" s="133" customFormat="1" ht="21.75" customHeight="1">
      <c r="A8" s="19">
        <v>20106</v>
      </c>
      <c r="B8" s="138" t="s">
        <v>129</v>
      </c>
      <c r="C8" s="184">
        <f t="shared" si="0"/>
        <v>47</v>
      </c>
      <c r="D8" s="184"/>
      <c r="E8" s="184">
        <v>47</v>
      </c>
    </row>
    <row r="9" spans="1:5" s="133" customFormat="1" ht="21.75" customHeight="1">
      <c r="A9" s="19">
        <v>20107</v>
      </c>
      <c r="B9" s="138" t="s">
        <v>130</v>
      </c>
      <c r="C9" s="184">
        <f t="shared" si="0"/>
        <v>10</v>
      </c>
      <c r="D9" s="184"/>
      <c r="E9" s="184">
        <v>10</v>
      </c>
    </row>
    <row r="10" spans="1:5" s="133" customFormat="1" ht="21.75" customHeight="1">
      <c r="A10" s="19">
        <v>20113</v>
      </c>
      <c r="B10" s="138" t="s">
        <v>131</v>
      </c>
      <c r="C10" s="184">
        <f t="shared" si="0"/>
        <v>90</v>
      </c>
      <c r="D10" s="184"/>
      <c r="E10" s="184">
        <v>90</v>
      </c>
    </row>
    <row r="11" spans="1:5" s="133" customFormat="1" ht="21.75" customHeight="1">
      <c r="A11" s="19">
        <v>20129</v>
      </c>
      <c r="B11" s="138" t="s">
        <v>111</v>
      </c>
      <c r="C11" s="184">
        <f t="shared" si="0"/>
        <v>64</v>
      </c>
      <c r="D11" s="184">
        <v>14</v>
      </c>
      <c r="E11" s="184">
        <v>50</v>
      </c>
    </row>
    <row r="12" spans="1:5" s="133" customFormat="1" ht="21.75" customHeight="1">
      <c r="A12" s="19">
        <v>20131</v>
      </c>
      <c r="B12" s="138" t="s">
        <v>112</v>
      </c>
      <c r="C12" s="184">
        <f t="shared" si="0"/>
        <v>60</v>
      </c>
      <c r="D12" s="184">
        <v>60</v>
      </c>
      <c r="E12" s="184"/>
    </row>
    <row r="13" spans="1:5" s="133" customFormat="1" ht="21.75" customHeight="1">
      <c r="A13" s="19">
        <v>204</v>
      </c>
      <c r="B13" s="138" t="s">
        <v>63</v>
      </c>
      <c r="C13" s="184">
        <f t="shared" si="0"/>
        <v>61</v>
      </c>
      <c r="D13" s="183">
        <f>D14</f>
        <v>41</v>
      </c>
      <c r="E13" s="183">
        <f>E14</f>
        <v>20</v>
      </c>
    </row>
    <row r="14" spans="1:5" s="133" customFormat="1" ht="21.75" customHeight="1">
      <c r="A14" s="19">
        <v>20406</v>
      </c>
      <c r="B14" s="138" t="s">
        <v>113</v>
      </c>
      <c r="C14" s="184">
        <f t="shared" si="0"/>
        <v>61</v>
      </c>
      <c r="D14" s="184">
        <v>41</v>
      </c>
      <c r="E14" s="184">
        <v>20</v>
      </c>
    </row>
    <row r="15" spans="1:5" s="133" customFormat="1" ht="21.75" customHeight="1">
      <c r="A15" s="19">
        <v>208</v>
      </c>
      <c r="B15" s="138" t="s">
        <v>67</v>
      </c>
      <c r="C15" s="184">
        <f t="shared" si="0"/>
        <v>39</v>
      </c>
      <c r="D15" s="183">
        <f>D16+D17+D18</f>
        <v>18</v>
      </c>
      <c r="E15" s="183">
        <f>E16+E17+E18</f>
        <v>21</v>
      </c>
    </row>
    <row r="16" spans="1:5" s="133" customFormat="1" ht="21.75" customHeight="1">
      <c r="A16" s="19">
        <v>20801</v>
      </c>
      <c r="B16" s="138" t="s">
        <v>114</v>
      </c>
      <c r="C16" s="184">
        <f t="shared" si="0"/>
        <v>5</v>
      </c>
      <c r="D16" s="184">
        <v>4</v>
      </c>
      <c r="E16" s="184">
        <v>1</v>
      </c>
    </row>
    <row r="17" spans="1:5" s="133" customFormat="1" ht="21.75" customHeight="1">
      <c r="A17" s="19">
        <v>20802</v>
      </c>
      <c r="B17" s="138" t="s">
        <v>115</v>
      </c>
      <c r="C17" s="184">
        <f t="shared" si="0"/>
        <v>30</v>
      </c>
      <c r="D17" s="184">
        <v>10</v>
      </c>
      <c r="E17" s="184">
        <v>20</v>
      </c>
    </row>
    <row r="18" spans="1:5" s="133" customFormat="1" ht="21.75" customHeight="1">
      <c r="A18" s="19">
        <v>20811</v>
      </c>
      <c r="B18" s="138" t="s">
        <v>116</v>
      </c>
      <c r="C18" s="184">
        <f t="shared" si="0"/>
        <v>4</v>
      </c>
      <c r="D18" s="184">
        <v>4</v>
      </c>
      <c r="E18" s="184"/>
    </row>
    <row r="19" spans="1:5" s="133" customFormat="1" ht="21.75" customHeight="1">
      <c r="A19" s="19">
        <v>210</v>
      </c>
      <c r="B19" s="138" t="s">
        <v>69</v>
      </c>
      <c r="C19" s="184">
        <f t="shared" si="0"/>
        <v>127</v>
      </c>
      <c r="D19" s="183">
        <f>D20+D21+D22+D23</f>
        <v>69</v>
      </c>
      <c r="E19" s="183">
        <f>E20+E21+E22+E23</f>
        <v>58</v>
      </c>
    </row>
    <row r="20" spans="1:5" s="133" customFormat="1" ht="21.75" customHeight="1">
      <c r="A20" s="19">
        <v>21003</v>
      </c>
      <c r="B20" s="139" t="s">
        <v>132</v>
      </c>
      <c r="C20" s="184">
        <f t="shared" si="0"/>
        <v>35</v>
      </c>
      <c r="D20" s="184">
        <v>23</v>
      </c>
      <c r="E20" s="184">
        <v>12</v>
      </c>
    </row>
    <row r="21" spans="1:5" s="133" customFormat="1" ht="21.75" customHeight="1">
      <c r="A21" s="179">
        <v>21004</v>
      </c>
      <c r="B21" s="185" t="s">
        <v>207</v>
      </c>
      <c r="C21" s="184">
        <f t="shared" si="0"/>
        <v>30</v>
      </c>
      <c r="D21" s="184"/>
      <c r="E21" s="184">
        <v>30</v>
      </c>
    </row>
    <row r="22" spans="1:5" s="133" customFormat="1" ht="21.75" customHeight="1">
      <c r="A22" s="19">
        <v>21007</v>
      </c>
      <c r="B22" s="138" t="s">
        <v>117</v>
      </c>
      <c r="C22" s="184">
        <f t="shared" si="0"/>
        <v>27</v>
      </c>
      <c r="D22" s="184">
        <v>11</v>
      </c>
      <c r="E22" s="184">
        <v>16</v>
      </c>
    </row>
    <row r="23" spans="1:5" s="133" customFormat="1" ht="21.75" customHeight="1">
      <c r="A23" s="19">
        <v>21011</v>
      </c>
      <c r="B23" s="138" t="s">
        <v>118</v>
      </c>
      <c r="C23" s="184">
        <f t="shared" si="0"/>
        <v>35</v>
      </c>
      <c r="D23" s="184">
        <v>35</v>
      </c>
      <c r="E23" s="184"/>
    </row>
    <row r="24" spans="1:5" s="133" customFormat="1" ht="21.75" customHeight="1">
      <c r="A24" s="19">
        <v>212</v>
      </c>
      <c r="B24" s="138" t="s">
        <v>124</v>
      </c>
      <c r="C24" s="184">
        <f t="shared" si="0"/>
        <v>412</v>
      </c>
      <c r="D24" s="184">
        <f>D25+D26+D27</f>
        <v>0</v>
      </c>
      <c r="E24" s="183">
        <f>E25+E26+E27</f>
        <v>412</v>
      </c>
    </row>
    <row r="25" spans="1:5" s="133" customFormat="1" ht="21.75" customHeight="1">
      <c r="A25" s="19">
        <v>21201</v>
      </c>
      <c r="B25" s="138" t="s">
        <v>123</v>
      </c>
      <c r="C25" s="184">
        <f t="shared" si="0"/>
        <v>25</v>
      </c>
      <c r="D25" s="184"/>
      <c r="E25" s="184">
        <v>25</v>
      </c>
    </row>
    <row r="26" spans="1:5" s="133" customFormat="1" ht="21.75" customHeight="1">
      <c r="A26" s="179">
        <v>21203</v>
      </c>
      <c r="B26" s="185" t="s">
        <v>208</v>
      </c>
      <c r="C26" s="184">
        <f t="shared" si="0"/>
        <v>327</v>
      </c>
      <c r="D26" s="184"/>
      <c r="E26" s="184">
        <v>327</v>
      </c>
    </row>
    <row r="27" spans="1:5" s="133" customFormat="1" ht="21.75" customHeight="1">
      <c r="A27" s="19">
        <v>21205</v>
      </c>
      <c r="B27" s="138" t="s">
        <v>125</v>
      </c>
      <c r="C27" s="184">
        <f t="shared" si="0"/>
        <v>60</v>
      </c>
      <c r="D27" s="184"/>
      <c r="E27" s="184">
        <v>60</v>
      </c>
    </row>
    <row r="28" spans="1:5" s="133" customFormat="1" ht="21.75" customHeight="1">
      <c r="A28" s="19">
        <v>213</v>
      </c>
      <c r="B28" s="138" t="s">
        <v>72</v>
      </c>
      <c r="C28" s="184">
        <f t="shared" si="0"/>
        <v>372</v>
      </c>
      <c r="D28" s="183">
        <f>D29+D30+D31+D32</f>
        <v>122</v>
      </c>
      <c r="E28" s="183">
        <f>E29+E30+E31+E32</f>
        <v>250</v>
      </c>
    </row>
    <row r="29" spans="1:5" s="133" customFormat="1" ht="21.75" customHeight="1">
      <c r="A29" s="19">
        <v>21301</v>
      </c>
      <c r="B29" s="138" t="s">
        <v>119</v>
      </c>
      <c r="C29" s="184">
        <f t="shared" si="0"/>
        <v>107</v>
      </c>
      <c r="D29" s="184">
        <v>97</v>
      </c>
      <c r="E29" s="184">
        <v>10</v>
      </c>
    </row>
    <row r="30" spans="1:5" s="133" customFormat="1" ht="21.75" customHeight="1">
      <c r="A30" s="19">
        <v>21302</v>
      </c>
      <c r="B30" s="138" t="s">
        <v>120</v>
      </c>
      <c r="C30" s="184">
        <f t="shared" si="0"/>
        <v>25</v>
      </c>
      <c r="D30" s="184">
        <v>25</v>
      </c>
      <c r="E30" s="184"/>
    </row>
    <row r="31" spans="1:5" s="133" customFormat="1" ht="21.75" customHeight="1">
      <c r="A31" s="19">
        <v>21303</v>
      </c>
      <c r="B31" s="138" t="s">
        <v>127</v>
      </c>
      <c r="C31" s="184">
        <f t="shared" si="0"/>
        <v>30</v>
      </c>
      <c r="D31" s="184"/>
      <c r="E31" s="184">
        <v>30</v>
      </c>
    </row>
    <row r="32" spans="1:5" ht="21.75" customHeight="1">
      <c r="A32" s="19">
        <v>21307</v>
      </c>
      <c r="B32" s="138" t="s">
        <v>126</v>
      </c>
      <c r="C32" s="184">
        <f t="shared" si="0"/>
        <v>210</v>
      </c>
      <c r="D32" s="184"/>
      <c r="E32" s="184">
        <v>210</v>
      </c>
    </row>
    <row r="33" spans="1:5" ht="21.75" customHeight="1">
      <c r="A33" s="19">
        <v>221</v>
      </c>
      <c r="B33" s="138" t="s">
        <v>79</v>
      </c>
      <c r="C33" s="184">
        <f t="shared" si="0"/>
        <v>48</v>
      </c>
      <c r="D33" s="183">
        <f>D34</f>
        <v>48</v>
      </c>
      <c r="E33" s="184">
        <f>E34</f>
        <v>0</v>
      </c>
    </row>
    <row r="34" spans="1:5" ht="21.75" customHeight="1">
      <c r="A34" s="19">
        <v>22102</v>
      </c>
      <c r="B34" s="138" t="s">
        <v>121</v>
      </c>
      <c r="C34" s="184">
        <f t="shared" si="0"/>
        <v>48</v>
      </c>
      <c r="D34" s="184">
        <v>48</v>
      </c>
      <c r="E34" s="184"/>
    </row>
    <row r="35" spans="1:5" ht="21.75" customHeight="1">
      <c r="A35" s="19">
        <v>224</v>
      </c>
      <c r="B35" s="138" t="s">
        <v>82</v>
      </c>
      <c r="C35" s="184">
        <f t="shared" si="0"/>
        <v>86</v>
      </c>
      <c r="D35" s="183">
        <f>D36</f>
        <v>48</v>
      </c>
      <c r="E35" s="183">
        <f>E36+E37</f>
        <v>38</v>
      </c>
    </row>
    <row r="36" spans="1:5" ht="21.75" customHeight="1">
      <c r="A36" s="19">
        <v>22401</v>
      </c>
      <c r="B36" s="139" t="s">
        <v>133</v>
      </c>
      <c r="C36" s="184">
        <f t="shared" si="0"/>
        <v>63</v>
      </c>
      <c r="D36" s="184">
        <v>48</v>
      </c>
      <c r="E36" s="184">
        <v>15</v>
      </c>
    </row>
    <row r="37" spans="1:5" ht="21.75" customHeight="1">
      <c r="A37" s="19">
        <v>22406</v>
      </c>
      <c r="B37" s="139" t="s">
        <v>128</v>
      </c>
      <c r="C37" s="184">
        <f t="shared" si="0"/>
        <v>23</v>
      </c>
      <c r="D37" s="184"/>
      <c r="E37" s="184">
        <v>23</v>
      </c>
    </row>
  </sheetData>
  <sheetProtection formatCells="0" formatColumns="0" formatRows="0"/>
  <phoneticPr fontId="0" type="noConversion"/>
  <printOptions horizontalCentered="1"/>
  <pageMargins left="0.63" right="0.63" top="0.79" bottom="0.79" header="0.39" footer="0.39"/>
  <pageSetup paperSize="9" orientation="landscape" r:id="rId1"/>
  <headerFooter scaleWithDoc="0"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V12"/>
  <sheetViews>
    <sheetView showGridLines="0" showZeros="0" view="pageBreakPreview" zoomScaleNormal="100" workbookViewId="0">
      <selection activeCell="D17" sqref="D17"/>
    </sheetView>
  </sheetViews>
  <sheetFormatPr defaultColWidth="9.1640625" defaultRowHeight="20.100000000000001" customHeight="1"/>
  <cols>
    <col min="1" max="1" width="24.6640625" style="24" customWidth="1"/>
    <col min="2" max="3" width="15.6640625" style="25" customWidth="1"/>
    <col min="4" max="4" width="6.83203125" style="25" customWidth="1"/>
    <col min="5" max="5" width="7" style="25" customWidth="1"/>
    <col min="6" max="6" width="13" style="26" customWidth="1"/>
    <col min="7" max="7" width="12.1640625" style="27" customWidth="1"/>
    <col min="8" max="8" width="16.5" style="27" customWidth="1"/>
    <col min="9" max="9" width="12" style="27" customWidth="1"/>
    <col min="10" max="10" width="10.1640625" style="27" customWidth="1"/>
    <col min="11" max="11" width="7.33203125" style="27" customWidth="1"/>
    <col min="12" max="12" width="5.83203125" style="27" customWidth="1"/>
    <col min="13" max="13" width="7.83203125" style="27" customWidth="1"/>
    <col min="14" max="203" width="9" style="27" customWidth="1"/>
    <col min="204" max="210" width="9.1640625" style="28" customWidth="1"/>
    <col min="211" max="16384" width="9.1640625" style="28"/>
  </cols>
  <sheetData>
    <row r="1" spans="1:256" s="15" customFormat="1" ht="15.95" customHeight="1">
      <c r="A1" s="25"/>
      <c r="M1" s="42" t="s">
        <v>96</v>
      </c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  <c r="HU1" s="48"/>
      <c r="HV1" s="48"/>
      <c r="HW1" s="48"/>
      <c r="HX1" s="48"/>
      <c r="HY1" s="48"/>
      <c r="HZ1" s="48"/>
      <c r="IA1" s="48"/>
      <c r="IB1" s="48"/>
      <c r="IC1" s="48"/>
      <c r="ID1" s="48"/>
      <c r="IE1" s="48"/>
      <c r="IF1" s="48"/>
      <c r="IG1" s="48"/>
      <c r="IH1" s="48"/>
      <c r="II1" s="48"/>
      <c r="IJ1" s="48"/>
      <c r="IK1" s="48"/>
      <c r="IL1" s="48"/>
      <c r="IM1" s="48"/>
      <c r="IN1" s="48"/>
      <c r="IO1" s="48"/>
      <c r="IP1" s="48"/>
      <c r="IQ1" s="48"/>
      <c r="IR1" s="48"/>
      <c r="IS1" s="48"/>
      <c r="IT1" s="48"/>
      <c r="IU1" s="48"/>
      <c r="IV1" s="48"/>
    </row>
    <row r="2" spans="1:256" s="22" customFormat="1" ht="27.95" customHeight="1">
      <c r="A2" s="29" t="s">
        <v>97</v>
      </c>
      <c r="B2" s="29"/>
      <c r="C2" s="29"/>
      <c r="D2" s="29"/>
      <c r="E2" s="29"/>
      <c r="F2" s="29"/>
      <c r="G2" s="29"/>
      <c r="H2" s="29"/>
      <c r="I2" s="29"/>
      <c r="J2" s="43"/>
      <c r="K2" s="43"/>
      <c r="L2" s="43"/>
      <c r="M2" s="43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  <c r="IM2" s="49"/>
      <c r="IN2" s="49"/>
      <c r="IO2" s="49"/>
      <c r="IP2" s="49"/>
      <c r="IQ2" s="49"/>
      <c r="IR2" s="49"/>
      <c r="IS2" s="49"/>
      <c r="IT2" s="49"/>
      <c r="IU2" s="49"/>
      <c r="IV2" s="49"/>
    </row>
    <row r="3" spans="1:256" s="23" customFormat="1" ht="15.75" customHeight="1">
      <c r="A3" s="30"/>
      <c r="B3" s="30"/>
      <c r="C3" s="30"/>
      <c r="D3" s="30"/>
      <c r="E3" s="30"/>
      <c r="F3" s="30"/>
      <c r="G3" s="31"/>
      <c r="H3" s="31"/>
      <c r="I3" s="44"/>
      <c r="J3" s="31"/>
      <c r="K3" s="31"/>
      <c r="L3" s="31"/>
      <c r="M3" s="44"/>
    </row>
    <row r="4" spans="1:256" s="23" customFormat="1" ht="12.75" customHeight="1">
      <c r="A4" s="32"/>
      <c r="B4" s="33"/>
      <c r="C4" s="33"/>
      <c r="D4" s="34"/>
      <c r="E4" s="34"/>
      <c r="F4" s="35"/>
      <c r="G4" s="36"/>
      <c r="H4" s="36"/>
      <c r="I4" s="45"/>
      <c r="J4" s="46"/>
      <c r="K4" s="46"/>
      <c r="L4" s="46"/>
      <c r="M4" s="45" t="s">
        <v>4</v>
      </c>
    </row>
    <row r="5" spans="1:256" s="23" customFormat="1" ht="21" customHeight="1">
      <c r="A5" s="215" t="s">
        <v>5</v>
      </c>
      <c r="B5" s="37" t="s">
        <v>98</v>
      </c>
      <c r="C5" s="37"/>
      <c r="D5" s="215" t="s">
        <v>99</v>
      </c>
      <c r="E5" s="215" t="s">
        <v>100</v>
      </c>
      <c r="F5" s="214" t="s">
        <v>37</v>
      </c>
      <c r="G5" s="216" t="s">
        <v>9</v>
      </c>
      <c r="H5" s="216" t="s">
        <v>10</v>
      </c>
      <c r="I5" s="216" t="s">
        <v>11</v>
      </c>
      <c r="J5" s="216" t="s">
        <v>12</v>
      </c>
      <c r="K5" s="216" t="s">
        <v>13</v>
      </c>
      <c r="L5" s="216" t="s">
        <v>14</v>
      </c>
      <c r="M5" s="216" t="s">
        <v>101</v>
      </c>
    </row>
    <row r="6" spans="1:256" s="23" customFormat="1" ht="14.25" customHeight="1">
      <c r="A6" s="215"/>
      <c r="B6" s="215" t="s">
        <v>102</v>
      </c>
      <c r="C6" s="215" t="s">
        <v>103</v>
      </c>
      <c r="D6" s="215"/>
      <c r="E6" s="215"/>
      <c r="F6" s="214"/>
      <c r="G6" s="216"/>
      <c r="H6" s="217"/>
      <c r="I6" s="217"/>
      <c r="J6" s="217"/>
      <c r="K6" s="216"/>
      <c r="L6" s="216"/>
      <c r="M6" s="216"/>
    </row>
    <row r="7" spans="1:256" s="23" customFormat="1" ht="36.75" customHeight="1">
      <c r="A7" s="215"/>
      <c r="B7" s="215"/>
      <c r="C7" s="215"/>
      <c r="D7" s="215"/>
      <c r="E7" s="215"/>
      <c r="F7" s="214"/>
      <c r="G7" s="216"/>
      <c r="H7" s="217"/>
      <c r="I7" s="217"/>
      <c r="J7" s="217"/>
      <c r="K7" s="216"/>
      <c r="L7" s="216"/>
      <c r="M7" s="216"/>
    </row>
    <row r="8" spans="1:256" s="23" customFormat="1" ht="24.95" customHeight="1">
      <c r="A8" s="38" t="s">
        <v>19</v>
      </c>
      <c r="B8" s="38" t="s">
        <v>19</v>
      </c>
      <c r="C8" s="38" t="s">
        <v>19</v>
      </c>
      <c r="D8" s="38" t="s">
        <v>19</v>
      </c>
      <c r="E8" s="38" t="s">
        <v>19</v>
      </c>
      <c r="F8" s="38">
        <v>1</v>
      </c>
      <c r="G8" s="38">
        <v>2</v>
      </c>
      <c r="H8" s="38">
        <v>14</v>
      </c>
      <c r="I8" s="38">
        <v>15</v>
      </c>
      <c r="J8" s="47">
        <v>16</v>
      </c>
      <c r="K8" s="38">
        <v>17</v>
      </c>
      <c r="L8" s="47">
        <v>19</v>
      </c>
      <c r="M8" s="38">
        <v>24</v>
      </c>
    </row>
    <row r="9" spans="1:256" ht="24.95" customHeight="1">
      <c r="A9" s="39"/>
      <c r="B9" s="39"/>
      <c r="C9" s="39"/>
      <c r="D9" s="39"/>
      <c r="E9" s="39"/>
      <c r="F9" s="40"/>
      <c r="G9" s="41"/>
      <c r="H9" s="41"/>
      <c r="I9" s="41"/>
      <c r="J9" s="41"/>
      <c r="K9" s="41"/>
      <c r="L9" s="41"/>
      <c r="M9" s="41"/>
    </row>
    <row r="10" spans="1:256" ht="24.95" customHeight="1">
      <c r="A10" s="39"/>
      <c r="B10" s="39"/>
      <c r="C10" s="39"/>
      <c r="D10" s="39"/>
      <c r="E10" s="39"/>
      <c r="F10" s="40"/>
      <c r="G10" s="41"/>
      <c r="H10" s="41"/>
      <c r="I10" s="41"/>
      <c r="J10" s="41"/>
      <c r="K10" s="41"/>
      <c r="L10" s="41"/>
      <c r="M10" s="41"/>
    </row>
    <row r="11" spans="1:256" ht="24.95" customHeight="1">
      <c r="A11" s="39"/>
      <c r="B11" s="39"/>
      <c r="C11" s="39"/>
      <c r="D11" s="39"/>
      <c r="E11" s="39"/>
      <c r="F11" s="40"/>
      <c r="G11" s="41"/>
      <c r="H11" s="41"/>
      <c r="I11" s="41"/>
      <c r="J11" s="41"/>
      <c r="K11" s="41"/>
      <c r="L11" s="41"/>
      <c r="M11" s="41"/>
    </row>
    <row r="12" spans="1:256" ht="24.95" customHeight="1">
      <c r="A12" s="39"/>
      <c r="B12" s="39"/>
      <c r="C12" s="39"/>
      <c r="D12" s="39"/>
      <c r="E12" s="39"/>
      <c r="F12" s="40"/>
      <c r="G12" s="41"/>
      <c r="H12" s="41"/>
      <c r="I12" s="41"/>
      <c r="J12" s="41"/>
      <c r="K12" s="41"/>
      <c r="L12" s="41"/>
      <c r="M12" s="41"/>
    </row>
  </sheetData>
  <sheetProtection formatCells="0" formatColumns="0" formatRows="0"/>
  <mergeCells count="13">
    <mergeCell ref="M5:M7"/>
    <mergeCell ref="G5:G7"/>
    <mergeCell ref="H5:H7"/>
    <mergeCell ref="I5:I7"/>
    <mergeCell ref="J5:J7"/>
    <mergeCell ref="K5:K7"/>
    <mergeCell ref="L5:L7"/>
    <mergeCell ref="F5:F7"/>
    <mergeCell ref="A5:A7"/>
    <mergeCell ref="B6:B7"/>
    <mergeCell ref="C6:C7"/>
    <mergeCell ref="D5:D7"/>
    <mergeCell ref="E5:E7"/>
  </mergeCells>
  <phoneticPr fontId="0" type="noConversion"/>
  <printOptions horizontalCentered="1"/>
  <pageMargins left="0.63" right="0.63" top="0.79" bottom="0.87" header="0" footer="0.51"/>
  <pageSetup paperSize="9" fitToHeight="200" orientation="landscape" r:id="rId1"/>
  <headerFooter scaleWithDoc="0"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B1:F48"/>
  <sheetViews>
    <sheetView showGridLines="0" showZeros="0" view="pageBreakPreview" topLeftCell="B1" zoomScaleNormal="100" workbookViewId="0">
      <selection activeCell="E6" sqref="E6"/>
    </sheetView>
  </sheetViews>
  <sheetFormatPr defaultColWidth="9.33203125" defaultRowHeight="16.5" customHeight="1"/>
  <cols>
    <col min="2" max="2" width="9.5" customWidth="1"/>
    <col min="3" max="3" width="28.83203125" customWidth="1"/>
    <col min="4" max="4" width="14" customWidth="1"/>
    <col min="5" max="6" width="29" customWidth="1"/>
  </cols>
  <sheetData>
    <row r="1" spans="2:6" s="15" customFormat="1" ht="16.5" customHeight="1">
      <c r="F1" s="12" t="s">
        <v>104</v>
      </c>
    </row>
    <row r="2" spans="2:6" ht="16.5" customHeight="1">
      <c r="B2" s="16" t="s">
        <v>105</v>
      </c>
      <c r="C2" s="16"/>
      <c r="D2" s="17"/>
      <c r="E2" s="17"/>
      <c r="F2" s="17"/>
    </row>
    <row r="3" spans="2:6" s="1" customFormat="1" ht="16.5" customHeight="1">
      <c r="F3" s="18" t="s">
        <v>4</v>
      </c>
    </row>
    <row r="4" spans="2:6" s="1" customFormat="1" ht="16.5" customHeight="1">
      <c r="B4" s="219" t="s">
        <v>147</v>
      </c>
      <c r="C4" s="218" t="s">
        <v>29</v>
      </c>
      <c r="D4" s="20" t="s">
        <v>23</v>
      </c>
      <c r="E4" s="20"/>
      <c r="F4" s="20"/>
    </row>
    <row r="5" spans="2:6" s="1" customFormat="1" ht="16.5" customHeight="1">
      <c r="B5" s="220"/>
      <c r="C5" s="218"/>
      <c r="D5" s="19" t="s">
        <v>8</v>
      </c>
      <c r="E5" s="19" t="s">
        <v>26</v>
      </c>
      <c r="F5" s="19" t="s">
        <v>18</v>
      </c>
    </row>
    <row r="6" spans="2:6" s="1" customFormat="1" ht="16.5" customHeight="1">
      <c r="B6" s="162"/>
      <c r="C6" s="19"/>
      <c r="D6" s="19">
        <f>E6+F6</f>
        <v>3006</v>
      </c>
      <c r="E6" s="19">
        <f>E7+E18</f>
        <v>1408</v>
      </c>
      <c r="F6" s="19">
        <f>F18+F28+F34</f>
        <v>1598</v>
      </c>
    </row>
    <row r="7" spans="2:6" s="1" customFormat="1" ht="16.5" customHeight="1">
      <c r="B7" s="160" t="s">
        <v>148</v>
      </c>
      <c r="C7" s="161" t="s">
        <v>15</v>
      </c>
      <c r="D7" s="163"/>
      <c r="E7" s="163">
        <f>E8+E9+E10+E11+E12+E13+E14+E15+E16+E17</f>
        <v>1358</v>
      </c>
      <c r="F7" s="163"/>
    </row>
    <row r="8" spans="2:6" s="1" customFormat="1" ht="16.5" customHeight="1">
      <c r="B8" s="160" t="s">
        <v>149</v>
      </c>
      <c r="C8" s="161" t="s">
        <v>150</v>
      </c>
      <c r="D8" s="19"/>
      <c r="E8" s="19">
        <v>250</v>
      </c>
      <c r="F8" s="19"/>
    </row>
    <row r="9" spans="2:6" s="1" customFormat="1" ht="16.5" customHeight="1">
      <c r="B9" s="160" t="s">
        <v>151</v>
      </c>
      <c r="C9" s="161" t="s">
        <v>152</v>
      </c>
      <c r="D9" s="19"/>
      <c r="E9" s="19">
        <v>145</v>
      </c>
      <c r="F9" s="19"/>
    </row>
    <row r="10" spans="2:6" s="1" customFormat="1" ht="16.5" customHeight="1">
      <c r="B10" s="160" t="s">
        <v>153</v>
      </c>
      <c r="C10" s="161" t="s">
        <v>154</v>
      </c>
      <c r="D10" s="19"/>
      <c r="E10" s="19">
        <v>24</v>
      </c>
      <c r="F10" s="19"/>
    </row>
    <row r="11" spans="2:6" s="1" customFormat="1" ht="16.5" customHeight="1">
      <c r="B11" s="160" t="s">
        <v>155</v>
      </c>
      <c r="C11" s="161" t="s">
        <v>156</v>
      </c>
      <c r="D11" s="19"/>
      <c r="E11" s="19">
        <v>96</v>
      </c>
      <c r="F11" s="19"/>
    </row>
    <row r="12" spans="2:6" s="1" customFormat="1" ht="16.5" customHeight="1">
      <c r="B12" s="160" t="s">
        <v>157</v>
      </c>
      <c r="C12" s="161" t="s">
        <v>158</v>
      </c>
      <c r="D12" s="19"/>
      <c r="E12" s="19">
        <v>435</v>
      </c>
      <c r="F12" s="19"/>
    </row>
    <row r="13" spans="2:6" s="1" customFormat="1" ht="16.5" customHeight="1">
      <c r="B13" s="160" t="s">
        <v>159</v>
      </c>
      <c r="C13" s="161" t="s">
        <v>160</v>
      </c>
      <c r="D13" s="19"/>
      <c r="E13" s="19">
        <v>61</v>
      </c>
      <c r="F13" s="19"/>
    </row>
    <row r="14" spans="2:6" s="1" customFormat="1" ht="16.5" customHeight="1">
      <c r="B14" s="160" t="s">
        <v>161</v>
      </c>
      <c r="C14" s="161" t="s">
        <v>162</v>
      </c>
      <c r="D14" s="19"/>
      <c r="E14" s="19">
        <v>35</v>
      </c>
      <c r="F14" s="19"/>
    </row>
    <row r="15" spans="2:6" s="1" customFormat="1" ht="16.5" customHeight="1">
      <c r="B15" s="160" t="s">
        <v>163</v>
      </c>
      <c r="C15" s="161" t="s">
        <v>164</v>
      </c>
      <c r="D15" s="19"/>
      <c r="E15" s="19">
        <v>60</v>
      </c>
      <c r="F15" s="19"/>
    </row>
    <row r="16" spans="2:6" s="1" customFormat="1" ht="16.5" customHeight="1">
      <c r="B16" s="160" t="s">
        <v>165</v>
      </c>
      <c r="C16" s="161" t="s">
        <v>166</v>
      </c>
      <c r="D16" s="19"/>
      <c r="E16" s="19">
        <v>48</v>
      </c>
      <c r="F16" s="19"/>
    </row>
    <row r="17" spans="2:6" s="1" customFormat="1" ht="16.5" customHeight="1">
      <c r="B17" s="160" t="s">
        <v>167</v>
      </c>
      <c r="C17" s="161" t="s">
        <v>168</v>
      </c>
      <c r="D17" s="19"/>
      <c r="E17" s="19">
        <v>204</v>
      </c>
      <c r="F17" s="19"/>
    </row>
    <row r="18" spans="2:6" s="1" customFormat="1" ht="16.5" customHeight="1">
      <c r="B18" s="160" t="s">
        <v>169</v>
      </c>
      <c r="C18" s="161" t="s">
        <v>16</v>
      </c>
      <c r="D18" s="163"/>
      <c r="E18" s="191">
        <f>E19</f>
        <v>50</v>
      </c>
      <c r="F18" s="163">
        <f>F19+F20+F21+F22+F23+F24+F25+F26+F27</f>
        <v>797</v>
      </c>
    </row>
    <row r="19" spans="2:6" s="1" customFormat="1" ht="16.5" customHeight="1">
      <c r="B19" s="160" t="s">
        <v>170</v>
      </c>
      <c r="C19" s="161" t="s">
        <v>203</v>
      </c>
      <c r="D19" s="19"/>
      <c r="E19" s="192">
        <v>50</v>
      </c>
      <c r="F19" s="19">
        <v>30</v>
      </c>
    </row>
    <row r="20" spans="2:6" s="1" customFormat="1" ht="16.5" customHeight="1">
      <c r="B20" s="160" t="s">
        <v>213</v>
      </c>
      <c r="C20" s="161" t="s">
        <v>214</v>
      </c>
      <c r="D20" s="180"/>
      <c r="E20" s="192"/>
      <c r="F20" s="180">
        <v>20</v>
      </c>
    </row>
    <row r="21" spans="2:6" s="1" customFormat="1" ht="16.5" customHeight="1">
      <c r="B21" s="160" t="s">
        <v>171</v>
      </c>
      <c r="C21" s="161" t="s">
        <v>172</v>
      </c>
      <c r="D21" s="19"/>
      <c r="E21" s="21"/>
      <c r="F21" s="19">
        <v>56</v>
      </c>
    </row>
    <row r="22" spans="2:6" s="1" customFormat="1" ht="16.5" customHeight="1">
      <c r="B22" s="160" t="s">
        <v>173</v>
      </c>
      <c r="C22" s="161" t="s">
        <v>174</v>
      </c>
      <c r="D22" s="19"/>
      <c r="E22" s="21"/>
      <c r="F22" s="19">
        <v>10</v>
      </c>
    </row>
    <row r="23" spans="2:6" s="1" customFormat="1" ht="16.5" customHeight="1">
      <c r="B23" s="160" t="s">
        <v>175</v>
      </c>
      <c r="C23" s="161" t="s">
        <v>176</v>
      </c>
      <c r="D23" s="19"/>
      <c r="E23" s="21"/>
      <c r="F23" s="19">
        <v>550</v>
      </c>
    </row>
    <row r="24" spans="2:6" s="1" customFormat="1" ht="16.5" customHeight="1">
      <c r="B24" s="160" t="s">
        <v>211</v>
      </c>
      <c r="C24" s="161" t="s">
        <v>212</v>
      </c>
      <c r="D24" s="180"/>
      <c r="E24" s="21"/>
      <c r="F24" s="180">
        <v>35</v>
      </c>
    </row>
    <row r="25" spans="2:6" s="1" customFormat="1" ht="16.5" customHeight="1">
      <c r="B25" s="160" t="s">
        <v>177</v>
      </c>
      <c r="C25" s="161" t="s">
        <v>178</v>
      </c>
      <c r="D25" s="19"/>
      <c r="E25" s="21"/>
      <c r="F25" s="19">
        <v>30</v>
      </c>
    </row>
    <row r="26" spans="2:6" s="1" customFormat="1" ht="16.5" customHeight="1">
      <c r="B26" s="160" t="s">
        <v>179</v>
      </c>
      <c r="C26" s="161" t="s">
        <v>180</v>
      </c>
      <c r="D26" s="19"/>
      <c r="E26" s="21"/>
      <c r="F26" s="19">
        <v>20</v>
      </c>
    </row>
    <row r="27" spans="2:6" s="1" customFormat="1" ht="16.5" customHeight="1">
      <c r="B27" s="160" t="s">
        <v>181</v>
      </c>
      <c r="C27" s="161" t="s">
        <v>182</v>
      </c>
      <c r="D27" s="19"/>
      <c r="E27" s="21"/>
      <c r="F27" s="19">
        <v>46</v>
      </c>
    </row>
    <row r="28" spans="2:6" s="1" customFormat="1" ht="16.5" customHeight="1">
      <c r="B28" s="160" t="s">
        <v>183</v>
      </c>
      <c r="C28" s="161" t="s">
        <v>17</v>
      </c>
      <c r="D28" s="163"/>
      <c r="E28" s="21"/>
      <c r="F28" s="163">
        <f>F29+F30+F31+F32+F33</f>
        <v>73</v>
      </c>
    </row>
    <row r="29" spans="2:6" s="1" customFormat="1" ht="16.5" customHeight="1">
      <c r="B29" s="160">
        <v>30304</v>
      </c>
      <c r="C29" s="161" t="s">
        <v>200</v>
      </c>
      <c r="D29" s="163"/>
      <c r="E29" s="21"/>
      <c r="F29" s="135">
        <v>20</v>
      </c>
    </row>
    <row r="30" spans="2:6" s="1" customFormat="1" ht="16.5" customHeight="1">
      <c r="B30" s="160" t="s">
        <v>184</v>
      </c>
      <c r="C30" s="161" t="s">
        <v>185</v>
      </c>
      <c r="D30" s="19"/>
      <c r="E30" s="21"/>
      <c r="F30" s="19">
        <v>36</v>
      </c>
    </row>
    <row r="31" spans="2:6" s="1" customFormat="1" ht="16.5" customHeight="1">
      <c r="B31" s="160" t="s">
        <v>186</v>
      </c>
      <c r="C31" s="161" t="s">
        <v>187</v>
      </c>
      <c r="D31" s="19"/>
      <c r="E31" s="21"/>
      <c r="F31" s="19">
        <v>5</v>
      </c>
    </row>
    <row r="32" spans="2:6" s="1" customFormat="1" ht="16.5" customHeight="1">
      <c r="B32" s="160" t="s">
        <v>188</v>
      </c>
      <c r="C32" s="161" t="s">
        <v>189</v>
      </c>
      <c r="D32" s="19"/>
      <c r="E32" s="21"/>
      <c r="F32" s="19">
        <v>10</v>
      </c>
    </row>
    <row r="33" spans="2:6" s="1" customFormat="1" ht="16.5" customHeight="1">
      <c r="B33" s="160">
        <v>30399</v>
      </c>
      <c r="C33" s="161" t="s">
        <v>201</v>
      </c>
      <c r="D33" s="19"/>
      <c r="E33" s="21"/>
      <c r="F33" s="19">
        <v>2</v>
      </c>
    </row>
    <row r="34" spans="2:6" s="1" customFormat="1" ht="16.5" customHeight="1">
      <c r="B34" s="160" t="s">
        <v>190</v>
      </c>
      <c r="C34" s="161" t="s">
        <v>191</v>
      </c>
      <c r="D34" s="163"/>
      <c r="E34" s="21"/>
      <c r="F34" s="163">
        <f>F35+F36+F37+F38+F39+F40</f>
        <v>728</v>
      </c>
    </row>
    <row r="35" spans="2:6" s="1" customFormat="1" ht="16.5" customHeight="1">
      <c r="B35" s="160" t="s">
        <v>192</v>
      </c>
      <c r="C35" s="161" t="s">
        <v>193</v>
      </c>
      <c r="D35" s="19"/>
      <c r="E35" s="21"/>
      <c r="F35" s="19">
        <v>20</v>
      </c>
    </row>
    <row r="36" spans="2:6" s="1" customFormat="1" ht="16.5" customHeight="1">
      <c r="B36" s="160" t="s">
        <v>194</v>
      </c>
      <c r="C36" s="161" t="s">
        <v>195</v>
      </c>
      <c r="D36" s="19"/>
      <c r="E36" s="21"/>
      <c r="F36" s="19">
        <v>327</v>
      </c>
    </row>
    <row r="37" spans="2:6" s="1" customFormat="1" ht="16.5" customHeight="1">
      <c r="B37" s="160">
        <v>31006</v>
      </c>
      <c r="C37" s="161" t="s">
        <v>202</v>
      </c>
      <c r="D37" s="19"/>
      <c r="E37" s="21"/>
      <c r="F37" s="19">
        <v>80</v>
      </c>
    </row>
    <row r="38" spans="2:6" s="1" customFormat="1" ht="16.5" customHeight="1">
      <c r="B38" s="160" t="s">
        <v>196</v>
      </c>
      <c r="C38" s="161" t="s">
        <v>197</v>
      </c>
      <c r="D38" s="19"/>
      <c r="E38" s="21"/>
      <c r="F38" s="19">
        <v>19</v>
      </c>
    </row>
    <row r="39" spans="2:6" s="1" customFormat="1" ht="16.5" customHeight="1">
      <c r="B39" s="160">
        <v>31011</v>
      </c>
      <c r="C39" s="161" t="s">
        <v>215</v>
      </c>
      <c r="D39" s="180"/>
      <c r="E39" s="21"/>
      <c r="F39" s="180">
        <v>230</v>
      </c>
    </row>
    <row r="40" spans="2:6" s="1" customFormat="1" ht="16.5" customHeight="1">
      <c r="B40" s="160" t="s">
        <v>198</v>
      </c>
      <c r="C40" s="161" t="s">
        <v>199</v>
      </c>
      <c r="D40" s="19"/>
      <c r="E40" s="21"/>
      <c r="F40" s="19">
        <v>52</v>
      </c>
    </row>
    <row r="41" spans="2:6" s="1" customFormat="1" ht="16.5" customHeight="1">
      <c r="B41" s="160"/>
      <c r="C41" s="161"/>
      <c r="D41" s="19"/>
      <c r="E41" s="21"/>
      <c r="F41" s="19"/>
    </row>
    <row r="42" spans="2:6" s="1" customFormat="1" ht="16.5" customHeight="1">
      <c r="B42" s="160"/>
      <c r="C42" s="161"/>
      <c r="D42" s="19"/>
      <c r="E42" s="19"/>
      <c r="F42" s="19"/>
    </row>
    <row r="43" spans="2:6" s="1" customFormat="1" ht="16.5" customHeight="1">
      <c r="B43" s="160"/>
      <c r="C43" s="161"/>
      <c r="D43" s="21"/>
      <c r="E43" s="21"/>
      <c r="F43" s="21"/>
    </row>
    <row r="44" spans="2:6" s="1" customFormat="1" ht="16.5" customHeight="1">
      <c r="B44" s="160"/>
      <c r="C44" s="161"/>
      <c r="D44" s="21"/>
      <c r="E44" s="21"/>
      <c r="F44" s="21"/>
    </row>
    <row r="45" spans="2:6" s="1" customFormat="1" ht="16.5" customHeight="1">
      <c r="B45" s="160"/>
      <c r="C45" s="161"/>
      <c r="D45" s="21"/>
      <c r="E45" s="21"/>
      <c r="F45" s="21"/>
    </row>
    <row r="46" spans="2:6" s="1" customFormat="1" ht="16.5" customHeight="1">
      <c r="B46" s="160"/>
      <c r="C46" s="161"/>
      <c r="D46" s="21"/>
      <c r="E46" s="21"/>
      <c r="F46" s="21"/>
    </row>
    <row r="47" spans="2:6" s="1" customFormat="1" ht="16.5" customHeight="1">
      <c r="B47" s="160"/>
      <c r="C47" s="161"/>
      <c r="D47" s="21"/>
      <c r="E47" s="21"/>
      <c r="F47" s="21"/>
    </row>
    <row r="48" spans="2:6" ht="16.5" customHeight="1">
      <c r="B48" s="164"/>
      <c r="C48" s="165"/>
    </row>
  </sheetData>
  <sheetProtection formatCells="0" formatColumns="0" formatRows="0"/>
  <mergeCells count="2">
    <mergeCell ref="C4:C5"/>
    <mergeCell ref="B4:B5"/>
  </mergeCells>
  <phoneticPr fontId="0" type="noConversion"/>
  <printOptions horizontalCentered="1"/>
  <pageMargins left="0.62992125984251968" right="0.62992125984251968" top="0.78740157480314965" bottom="0.78740157480314965" header="0.39370078740157483" footer="0.39370078740157483"/>
  <pageSetup paperSize="9" orientation="portrait" r:id="rId1"/>
  <headerFooter scaleWithDoc="0"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J39"/>
  <sheetViews>
    <sheetView showGridLines="0" showZeros="0" view="pageBreakPreview" zoomScaleNormal="100" workbookViewId="0">
      <selection activeCell="E19" sqref="E19"/>
    </sheetView>
  </sheetViews>
  <sheetFormatPr defaultColWidth="9.33203125" defaultRowHeight="11.25"/>
  <cols>
    <col min="1" max="1" width="23.83203125" customWidth="1"/>
    <col min="2" max="2" width="16" customWidth="1"/>
    <col min="3" max="3" width="33.33203125" customWidth="1"/>
    <col min="4" max="4" width="12.1640625" style="186" customWidth="1"/>
    <col min="5" max="8" width="12.1640625" customWidth="1"/>
    <col min="9" max="9" width="9" customWidth="1"/>
    <col min="10" max="10" width="12.1640625" customWidth="1"/>
  </cols>
  <sheetData>
    <row r="1" spans="1:10" ht="17.25" customHeight="1">
      <c r="J1" s="12" t="s">
        <v>106</v>
      </c>
    </row>
    <row r="2" spans="1:10" ht="22.5" customHeight="1">
      <c r="A2" s="221" t="s">
        <v>107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0" s="1" customFormat="1" ht="22.5" customHeight="1">
      <c r="A3" s="3"/>
      <c r="B3" s="3"/>
      <c r="C3" s="4"/>
      <c r="D3" s="195"/>
      <c r="E3" s="5"/>
      <c r="F3" s="6"/>
      <c r="G3" s="7"/>
      <c r="H3" s="7"/>
      <c r="I3" s="13"/>
      <c r="J3" s="14" t="s">
        <v>4</v>
      </c>
    </row>
    <row r="4" spans="1:10" s="2" customFormat="1" ht="48.95" customHeight="1">
      <c r="A4" s="222" t="s">
        <v>5</v>
      </c>
      <c r="B4" s="222" t="s">
        <v>108</v>
      </c>
      <c r="C4" s="222" t="s">
        <v>109</v>
      </c>
      <c r="D4" s="224" t="s">
        <v>8</v>
      </c>
      <c r="E4" s="226" t="s">
        <v>9</v>
      </c>
      <c r="F4" s="228" t="s">
        <v>10</v>
      </c>
      <c r="G4" s="226" t="s">
        <v>11</v>
      </c>
      <c r="H4" s="226" t="s">
        <v>12</v>
      </c>
      <c r="I4" s="230" t="s">
        <v>13</v>
      </c>
      <c r="J4" s="230" t="s">
        <v>14</v>
      </c>
    </row>
    <row r="5" spans="1:10" s="1" customFormat="1" ht="48.95" customHeight="1">
      <c r="A5" s="223"/>
      <c r="B5" s="223"/>
      <c r="C5" s="223"/>
      <c r="D5" s="225"/>
      <c r="E5" s="227"/>
      <c r="F5" s="229"/>
      <c r="G5" s="227"/>
      <c r="H5" s="227"/>
      <c r="I5" s="231"/>
      <c r="J5" s="231"/>
    </row>
    <row r="6" spans="1:10" s="1" customFormat="1" ht="27" customHeight="1">
      <c r="A6" s="171" t="s">
        <v>134</v>
      </c>
      <c r="B6" s="193"/>
      <c r="C6" s="181" t="s">
        <v>216</v>
      </c>
      <c r="D6" s="196">
        <f>E6</f>
        <v>1598</v>
      </c>
      <c r="E6" s="194">
        <f>E7+E17+E23</f>
        <v>1598</v>
      </c>
      <c r="F6" s="194"/>
      <c r="G6" s="194"/>
      <c r="H6" s="194"/>
      <c r="I6" s="182"/>
      <c r="J6" s="182"/>
    </row>
    <row r="7" spans="1:10" ht="26.1" customHeight="1">
      <c r="B7" s="160" t="s">
        <v>169</v>
      </c>
      <c r="C7" s="161" t="s">
        <v>16</v>
      </c>
      <c r="D7" s="199">
        <f t="shared" ref="D7:D29" si="0">E7</f>
        <v>797</v>
      </c>
      <c r="E7" s="163">
        <f>E8+E9+E10+E11+E12+E13+E14+E15+E16</f>
        <v>797</v>
      </c>
      <c r="F7" s="10"/>
      <c r="G7" s="10"/>
      <c r="H7" s="10"/>
      <c r="I7" s="10"/>
      <c r="J7" s="10">
        <v>0</v>
      </c>
    </row>
    <row r="8" spans="1:10" ht="26.1" customHeight="1">
      <c r="A8" s="8"/>
      <c r="B8" s="160" t="s">
        <v>170</v>
      </c>
      <c r="C8" s="161" t="s">
        <v>203</v>
      </c>
      <c r="D8" s="196">
        <f t="shared" si="0"/>
        <v>30</v>
      </c>
      <c r="E8" s="19">
        <v>30</v>
      </c>
      <c r="F8" s="10"/>
      <c r="G8" s="10"/>
      <c r="H8" s="10"/>
      <c r="I8" s="10"/>
      <c r="J8" s="10"/>
    </row>
    <row r="9" spans="1:10" ht="26.1" customHeight="1">
      <c r="A9" s="8"/>
      <c r="B9" s="160" t="s">
        <v>213</v>
      </c>
      <c r="C9" s="161" t="s">
        <v>214</v>
      </c>
      <c r="D9" s="196">
        <f t="shared" si="0"/>
        <v>20</v>
      </c>
      <c r="E9" s="180">
        <v>20</v>
      </c>
      <c r="F9" s="10"/>
      <c r="G9" s="10"/>
      <c r="H9" s="10"/>
      <c r="I9" s="10"/>
      <c r="J9" s="10"/>
    </row>
    <row r="10" spans="1:10" ht="26.1" customHeight="1">
      <c r="A10" s="8"/>
      <c r="B10" s="160" t="s">
        <v>171</v>
      </c>
      <c r="C10" s="161" t="s">
        <v>172</v>
      </c>
      <c r="D10" s="196">
        <f t="shared" si="0"/>
        <v>56</v>
      </c>
      <c r="E10" s="19">
        <v>56</v>
      </c>
      <c r="F10" s="10"/>
      <c r="G10" s="10"/>
      <c r="H10" s="10"/>
      <c r="I10" s="10"/>
      <c r="J10" s="10"/>
    </row>
    <row r="11" spans="1:10" ht="26.1" customHeight="1">
      <c r="A11" s="8"/>
      <c r="B11" s="160" t="s">
        <v>173</v>
      </c>
      <c r="C11" s="161" t="s">
        <v>174</v>
      </c>
      <c r="D11" s="196">
        <f t="shared" si="0"/>
        <v>10</v>
      </c>
      <c r="E11" s="19">
        <v>10</v>
      </c>
      <c r="F11" s="10"/>
      <c r="G11" s="10"/>
      <c r="H11" s="10"/>
      <c r="I11" s="10"/>
      <c r="J11" s="10"/>
    </row>
    <row r="12" spans="1:10" ht="26.1" customHeight="1">
      <c r="A12" s="8"/>
      <c r="B12" s="160" t="s">
        <v>175</v>
      </c>
      <c r="C12" s="161" t="s">
        <v>176</v>
      </c>
      <c r="D12" s="196">
        <f t="shared" si="0"/>
        <v>550</v>
      </c>
      <c r="E12" s="19">
        <v>550</v>
      </c>
      <c r="F12" s="10"/>
      <c r="G12" s="10"/>
      <c r="H12" s="10"/>
      <c r="I12" s="10"/>
      <c r="J12" s="10"/>
    </row>
    <row r="13" spans="1:10" ht="26.1" customHeight="1">
      <c r="A13" s="8"/>
      <c r="B13" s="160" t="s">
        <v>211</v>
      </c>
      <c r="C13" s="161" t="s">
        <v>212</v>
      </c>
      <c r="D13" s="196">
        <f t="shared" si="0"/>
        <v>35</v>
      </c>
      <c r="E13" s="180">
        <v>35</v>
      </c>
      <c r="F13" s="10"/>
      <c r="G13" s="10"/>
      <c r="H13" s="10"/>
      <c r="I13" s="10"/>
      <c r="J13" s="10"/>
    </row>
    <row r="14" spans="1:10" ht="26.1" customHeight="1">
      <c r="A14" s="8"/>
      <c r="B14" s="160" t="s">
        <v>177</v>
      </c>
      <c r="C14" s="161" t="s">
        <v>178</v>
      </c>
      <c r="D14" s="196">
        <f t="shared" si="0"/>
        <v>30</v>
      </c>
      <c r="E14" s="19">
        <v>30</v>
      </c>
      <c r="F14" s="10"/>
      <c r="G14" s="10"/>
      <c r="H14" s="10"/>
      <c r="I14" s="10"/>
      <c r="J14" s="10"/>
    </row>
    <row r="15" spans="1:10" ht="26.1" customHeight="1">
      <c r="A15" s="8"/>
      <c r="B15" s="160" t="s">
        <v>179</v>
      </c>
      <c r="C15" s="161" t="s">
        <v>180</v>
      </c>
      <c r="D15" s="196">
        <f t="shared" si="0"/>
        <v>20</v>
      </c>
      <c r="E15" s="19">
        <v>20</v>
      </c>
      <c r="F15" s="10"/>
      <c r="G15" s="10"/>
      <c r="H15" s="10"/>
      <c r="I15" s="10"/>
      <c r="J15" s="10"/>
    </row>
    <row r="16" spans="1:10" ht="26.1" customHeight="1">
      <c r="A16" s="8"/>
      <c r="B16" s="160" t="s">
        <v>181</v>
      </c>
      <c r="C16" s="161" t="s">
        <v>182</v>
      </c>
      <c r="D16" s="196">
        <f t="shared" si="0"/>
        <v>46</v>
      </c>
      <c r="E16" s="19">
        <v>46</v>
      </c>
      <c r="F16" s="10"/>
      <c r="G16" s="10"/>
      <c r="H16" s="10"/>
      <c r="I16" s="10"/>
      <c r="J16" s="10"/>
    </row>
    <row r="17" spans="1:10" ht="26.1" customHeight="1">
      <c r="A17" s="8"/>
      <c r="B17" s="160" t="s">
        <v>183</v>
      </c>
      <c r="C17" s="161" t="s">
        <v>17</v>
      </c>
      <c r="D17" s="199">
        <f t="shared" si="0"/>
        <v>73</v>
      </c>
      <c r="E17" s="163">
        <f>E18+E19+E20+E21+E22</f>
        <v>73</v>
      </c>
      <c r="F17" s="10"/>
      <c r="G17" s="10"/>
      <c r="H17" s="10"/>
      <c r="I17" s="10"/>
      <c r="J17" s="10"/>
    </row>
    <row r="18" spans="1:10" ht="26.1" customHeight="1">
      <c r="A18" s="8"/>
      <c r="B18" s="160">
        <v>30304</v>
      </c>
      <c r="C18" s="161" t="s">
        <v>200</v>
      </c>
      <c r="D18" s="196">
        <f t="shared" si="0"/>
        <v>20</v>
      </c>
      <c r="E18" s="135">
        <v>20</v>
      </c>
      <c r="F18" s="10"/>
      <c r="G18" s="10"/>
      <c r="H18" s="10"/>
      <c r="I18" s="10"/>
      <c r="J18" s="10"/>
    </row>
    <row r="19" spans="1:10" ht="26.1" customHeight="1">
      <c r="A19" s="8"/>
      <c r="B19" s="160" t="s">
        <v>184</v>
      </c>
      <c r="C19" s="161" t="s">
        <v>185</v>
      </c>
      <c r="D19" s="196">
        <f t="shared" si="0"/>
        <v>36</v>
      </c>
      <c r="E19" s="19">
        <v>36</v>
      </c>
      <c r="F19" s="10"/>
      <c r="G19" s="10"/>
      <c r="H19" s="10"/>
      <c r="I19" s="10"/>
      <c r="J19" s="10"/>
    </row>
    <row r="20" spans="1:10" ht="26.1" customHeight="1">
      <c r="A20" s="8"/>
      <c r="B20" s="160" t="s">
        <v>186</v>
      </c>
      <c r="C20" s="161" t="s">
        <v>187</v>
      </c>
      <c r="D20" s="196">
        <f t="shared" si="0"/>
        <v>5</v>
      </c>
      <c r="E20" s="19">
        <v>5</v>
      </c>
      <c r="F20" s="10"/>
      <c r="G20" s="10"/>
      <c r="H20" s="10"/>
      <c r="I20" s="10"/>
      <c r="J20" s="10"/>
    </row>
    <row r="21" spans="1:10" ht="26.1" customHeight="1">
      <c r="A21" s="8"/>
      <c r="B21" s="160" t="s">
        <v>188</v>
      </c>
      <c r="C21" s="161" t="s">
        <v>189</v>
      </c>
      <c r="D21" s="196">
        <f t="shared" si="0"/>
        <v>10</v>
      </c>
      <c r="E21" s="19">
        <v>10</v>
      </c>
      <c r="F21" s="10"/>
      <c r="G21" s="10"/>
      <c r="H21" s="10"/>
      <c r="I21" s="10"/>
      <c r="J21" s="10"/>
    </row>
    <row r="22" spans="1:10" ht="26.1" customHeight="1">
      <c r="A22" s="8"/>
      <c r="B22" s="160">
        <v>30399</v>
      </c>
      <c r="C22" s="161" t="s">
        <v>201</v>
      </c>
      <c r="D22" s="196">
        <f t="shared" si="0"/>
        <v>2</v>
      </c>
      <c r="E22" s="19">
        <v>2</v>
      </c>
      <c r="F22" s="10"/>
      <c r="G22" s="10"/>
      <c r="H22" s="10"/>
      <c r="I22" s="10"/>
      <c r="J22" s="10"/>
    </row>
    <row r="23" spans="1:10" ht="26.1" customHeight="1">
      <c r="A23" s="8"/>
      <c r="B23" s="160" t="s">
        <v>190</v>
      </c>
      <c r="C23" s="161" t="s">
        <v>191</v>
      </c>
      <c r="D23" s="199">
        <f t="shared" si="0"/>
        <v>728</v>
      </c>
      <c r="E23" s="163">
        <f>E24+E25+E26+E27+E28+E29</f>
        <v>728</v>
      </c>
      <c r="F23" s="10"/>
      <c r="G23" s="10"/>
      <c r="H23" s="10"/>
      <c r="I23" s="10"/>
      <c r="J23" s="10"/>
    </row>
    <row r="24" spans="1:10" ht="26.1" customHeight="1">
      <c r="A24" s="8"/>
      <c r="B24" s="160" t="s">
        <v>192</v>
      </c>
      <c r="C24" s="161" t="s">
        <v>193</v>
      </c>
      <c r="D24" s="196">
        <f t="shared" si="0"/>
        <v>20</v>
      </c>
      <c r="E24" s="19">
        <v>20</v>
      </c>
      <c r="F24" s="10"/>
      <c r="G24" s="10"/>
      <c r="H24" s="10"/>
      <c r="I24" s="10"/>
      <c r="J24" s="10"/>
    </row>
    <row r="25" spans="1:10" ht="26.1" customHeight="1">
      <c r="A25" s="8"/>
      <c r="B25" s="160" t="s">
        <v>194</v>
      </c>
      <c r="C25" s="161" t="s">
        <v>195</v>
      </c>
      <c r="D25" s="196">
        <f t="shared" si="0"/>
        <v>327</v>
      </c>
      <c r="E25" s="19">
        <v>327</v>
      </c>
      <c r="F25" s="10"/>
      <c r="G25" s="10"/>
      <c r="H25" s="10"/>
      <c r="I25" s="10"/>
      <c r="J25" s="10"/>
    </row>
    <row r="26" spans="1:10" ht="26.1" customHeight="1">
      <c r="A26" s="8"/>
      <c r="B26" s="160">
        <v>31006</v>
      </c>
      <c r="C26" s="161" t="s">
        <v>202</v>
      </c>
      <c r="D26" s="196">
        <f t="shared" si="0"/>
        <v>80</v>
      </c>
      <c r="E26" s="19">
        <v>80</v>
      </c>
      <c r="F26" s="10"/>
      <c r="G26" s="10"/>
      <c r="H26" s="10"/>
      <c r="I26" s="10"/>
      <c r="J26" s="10"/>
    </row>
    <row r="27" spans="1:10" ht="26.1" customHeight="1">
      <c r="A27" s="8"/>
      <c r="B27" s="160" t="s">
        <v>196</v>
      </c>
      <c r="C27" s="161" t="s">
        <v>197</v>
      </c>
      <c r="D27" s="196">
        <f t="shared" si="0"/>
        <v>19</v>
      </c>
      <c r="E27" s="19">
        <v>19</v>
      </c>
      <c r="F27" s="10"/>
      <c r="G27" s="10"/>
      <c r="H27" s="10"/>
      <c r="I27" s="10"/>
      <c r="J27" s="10"/>
    </row>
    <row r="28" spans="1:10" ht="26.1" customHeight="1">
      <c r="A28" s="8"/>
      <c r="B28" s="160">
        <v>31011</v>
      </c>
      <c r="C28" s="161" t="s">
        <v>215</v>
      </c>
      <c r="D28" s="196">
        <f t="shared" si="0"/>
        <v>230</v>
      </c>
      <c r="E28" s="180">
        <v>230</v>
      </c>
      <c r="F28" s="10"/>
      <c r="G28" s="10"/>
      <c r="H28" s="10"/>
      <c r="I28" s="10"/>
      <c r="J28" s="10"/>
    </row>
    <row r="29" spans="1:10" ht="26.1" customHeight="1">
      <c r="A29" s="8"/>
      <c r="B29" s="160" t="s">
        <v>198</v>
      </c>
      <c r="C29" s="161" t="s">
        <v>199</v>
      </c>
      <c r="D29" s="196">
        <f t="shared" si="0"/>
        <v>52</v>
      </c>
      <c r="E29" s="19">
        <v>52</v>
      </c>
      <c r="F29" s="10"/>
      <c r="G29" s="10"/>
      <c r="H29" s="10"/>
      <c r="I29" s="10"/>
      <c r="J29" s="10"/>
    </row>
    <row r="30" spans="1:10" ht="26.1" customHeight="1">
      <c r="A30" s="8"/>
      <c r="B30" s="8"/>
      <c r="C30" s="9"/>
      <c r="D30" s="197"/>
      <c r="E30" s="10"/>
      <c r="F30" s="10"/>
      <c r="G30" s="10"/>
      <c r="H30" s="10"/>
      <c r="I30" s="10"/>
      <c r="J30" s="10"/>
    </row>
    <row r="31" spans="1:10" ht="26.1" customHeight="1">
      <c r="A31" s="8"/>
      <c r="B31" s="8"/>
      <c r="C31" s="9"/>
      <c r="D31" s="197"/>
      <c r="E31" s="10"/>
      <c r="F31" s="10"/>
      <c r="G31" s="10"/>
      <c r="H31" s="10"/>
      <c r="I31" s="10"/>
      <c r="J31" s="10"/>
    </row>
    <row r="32" spans="1:10" ht="26.1" customHeight="1">
      <c r="A32" s="8"/>
      <c r="B32" s="8"/>
      <c r="C32" s="9"/>
      <c r="D32" s="197"/>
      <c r="E32" s="10"/>
      <c r="F32" s="10"/>
      <c r="G32" s="10"/>
      <c r="H32" s="10"/>
      <c r="I32" s="10"/>
      <c r="J32" s="10"/>
    </row>
    <row r="33" spans="1:10" ht="26.1" customHeight="1">
      <c r="A33" s="8"/>
      <c r="B33" s="8"/>
      <c r="C33" s="9"/>
      <c r="D33" s="197"/>
      <c r="E33" s="10"/>
      <c r="F33" s="10"/>
      <c r="G33" s="10"/>
      <c r="H33" s="10"/>
      <c r="I33" s="10"/>
      <c r="J33" s="10"/>
    </row>
    <row r="34" spans="1:10" ht="26.1" customHeight="1">
      <c r="A34" s="8"/>
      <c r="B34" s="8"/>
      <c r="C34" s="9"/>
      <c r="D34" s="197"/>
      <c r="E34" s="10"/>
      <c r="F34" s="10"/>
      <c r="G34" s="10"/>
      <c r="H34" s="10"/>
      <c r="I34" s="10"/>
      <c r="J34" s="10"/>
    </row>
    <row r="35" spans="1:10" ht="26.1" customHeight="1">
      <c r="A35" s="8"/>
      <c r="B35" s="8"/>
      <c r="C35" s="9"/>
      <c r="D35" s="197"/>
      <c r="E35" s="10"/>
      <c r="F35" s="10"/>
      <c r="G35" s="10"/>
      <c r="H35" s="10"/>
      <c r="I35" s="10"/>
      <c r="J35" s="10"/>
    </row>
    <row r="36" spans="1:10" ht="26.1" customHeight="1">
      <c r="A36" s="11"/>
      <c r="B36" s="11"/>
      <c r="C36" s="11"/>
      <c r="D36" s="198"/>
      <c r="E36" s="11"/>
      <c r="F36" s="11"/>
      <c r="G36" s="11"/>
      <c r="H36" s="11"/>
      <c r="I36" s="11"/>
      <c r="J36" s="11"/>
    </row>
    <row r="37" spans="1:10" ht="26.1" customHeight="1">
      <c r="A37" s="11"/>
      <c r="B37" s="11"/>
      <c r="C37" s="11"/>
      <c r="D37" s="198"/>
      <c r="E37" s="11"/>
      <c r="F37" s="11"/>
      <c r="G37" s="11"/>
      <c r="H37" s="11"/>
      <c r="I37" s="11"/>
      <c r="J37" s="11"/>
    </row>
    <row r="38" spans="1:10" ht="26.1" customHeight="1">
      <c r="A38" s="11"/>
      <c r="B38" s="11"/>
      <c r="C38" s="11"/>
      <c r="D38" s="198"/>
      <c r="E38" s="11"/>
      <c r="F38" s="11"/>
      <c r="G38" s="11"/>
      <c r="H38" s="11"/>
      <c r="I38" s="11"/>
      <c r="J38" s="11"/>
    </row>
    <row r="39" spans="1:10" ht="26.1" customHeight="1">
      <c r="A39" s="11"/>
      <c r="B39" s="11"/>
      <c r="C39" s="11"/>
      <c r="D39" s="198"/>
      <c r="E39" s="11"/>
      <c r="F39" s="11"/>
      <c r="G39" s="11"/>
      <c r="H39" s="11"/>
      <c r="I39" s="11"/>
      <c r="J39" s="11"/>
    </row>
  </sheetData>
  <sheetProtection formatCells="0" formatColumns="0" formatRows="0"/>
  <mergeCells count="11">
    <mergeCell ref="A2:J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</mergeCells>
  <phoneticPr fontId="0" type="noConversion"/>
  <printOptions horizontalCentered="1"/>
  <pageMargins left="0.67" right="0.67" top="0.79" bottom="0.79" header="0.39" footer="0.39"/>
  <pageSetup paperSize="9" orientation="landscape" r:id="rId1"/>
  <headerFooter scaleWithDoc="0"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1.25"/>
  <sheetData/>
  <phoneticPr fontId="0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11</vt:i4>
      </vt:variant>
    </vt:vector>
  </HeadingPairs>
  <TitlesOfParts>
    <vt:vector size="24" baseType="lpstr">
      <vt:lpstr>封面</vt:lpstr>
      <vt:lpstr>01财政拨款收支总表</vt:lpstr>
      <vt:lpstr>02一般公共预算支出表</vt:lpstr>
      <vt:lpstr>03一般公共预算基本支出表</vt:lpstr>
      <vt:lpstr>04一般公共预算“三公”</vt:lpstr>
      <vt:lpstr>05政府性基金支出表</vt:lpstr>
      <vt:lpstr>06部门收支总表</vt:lpstr>
      <vt:lpstr>07部门收入总表</vt:lpstr>
      <vt:lpstr>08部门支出总表</vt:lpstr>
      <vt:lpstr>09政府采购表</vt:lpstr>
      <vt:lpstr>10政府预算经济分类支出预算表</vt:lpstr>
      <vt:lpstr>11项目支出明细表</vt:lpstr>
      <vt:lpstr>Sheet1</vt:lpstr>
      <vt:lpstr>'01财政拨款收支总表'!Print_Area</vt:lpstr>
      <vt:lpstr>'02一般公共预算支出表'!Print_Area</vt:lpstr>
      <vt:lpstr>'03一般公共预算基本支出表'!Print_Area</vt:lpstr>
      <vt:lpstr>'04一般公共预算“三公”'!Print_Area</vt:lpstr>
      <vt:lpstr>'05政府性基金支出表'!Print_Area</vt:lpstr>
      <vt:lpstr>'07部门收入总表'!Print_Area</vt:lpstr>
      <vt:lpstr>'08部门支出总表'!Print_Area</vt:lpstr>
      <vt:lpstr>'09政府采购表'!Print_Area</vt:lpstr>
      <vt:lpstr>'10政府预算经济分类支出预算表'!Print_Area</vt:lpstr>
      <vt:lpstr>'11项目支出明细表'!Print_Area</vt:lpstr>
      <vt:lpstr>封面!Print_Area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freeuser</cp:lastModifiedBy>
  <cp:revision>1</cp:revision>
  <cp:lastPrinted>2021-04-09T01:38:45Z</cp:lastPrinted>
  <dcterms:created xsi:type="dcterms:W3CDTF">2017-01-17T05:54:58Z</dcterms:created>
  <dcterms:modified xsi:type="dcterms:W3CDTF">2021-04-10T07:41:43Z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2052-10.8.0.6108</vt:lpwstr>
  </property>
  <property fmtid="{D5CDD505-2E9C-101B-9397-08002B2CF9AE}" pid="3" name="EDOID">
    <vt:r8>1315344</vt:r8>
  </property>
</Properties>
</file>