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040" windowHeight="9585" tabRatio="885" firstSheet="1" activeTab="4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  <sheet name="Sheet1" sheetId="27" r:id="rId13"/>
  </sheets>
  <externalReferences>
    <externalReference r:id="rId14"/>
    <externalReference r:id="rId15"/>
  </externalReferences>
  <definedNames>
    <definedName name="_xlnm.Print_Area" localSheetId="1">'01财政拨款收支总表'!$A$1:$M$12</definedName>
    <definedName name="_xlnm.Print_Area" localSheetId="2">'02一般公共预算支出表'!$A$1:$E$39</definedName>
    <definedName name="_xlnm.Print_Area" localSheetId="3">'03一般公共预算基本支出表'!$A$1:$E$23</definedName>
    <definedName name="_xlnm.Print_Area" localSheetId="4">'04一般公共预算“三公”'!$A$1:$F$15</definedName>
    <definedName name="_xlnm.Print_Area" localSheetId="5">'05政府性基金支出表'!$A$1:$J$11</definedName>
    <definedName name="_xlnm.Print_Area" localSheetId="7">'07部门收入总表'!$A$1:$K$40</definedName>
    <definedName name="_xlnm.Print_Area" localSheetId="8">'08部门支出总表'!$B$1:$E$32</definedName>
    <definedName name="_xlnm.Print_Area" localSheetId="9">'09政府采购表'!$A$1:$M$12</definedName>
    <definedName name="_xlnm.Print_Area" localSheetId="10">'10政府预算经济分类支出预算表'!$B$1:$F$48</definedName>
    <definedName name="_xlnm.Print_Area" localSheetId="11">'11项目支出明细表'!$A$1:$J$39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I8" i="6"/>
  <c r="B8"/>
  <c r="D7" i="2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E6"/>
  <c r="E23"/>
  <c r="E17"/>
  <c r="F18" i="25"/>
  <c r="E7" i="26"/>
  <c r="F34" i="25"/>
  <c r="E18"/>
  <c r="F28"/>
  <c r="E7"/>
  <c r="E6" s="1"/>
  <c r="C21" i="17"/>
  <c r="C22"/>
  <c r="C23"/>
  <c r="C24"/>
  <c r="C25"/>
  <c r="C26"/>
  <c r="C27"/>
  <c r="C28"/>
  <c r="C29"/>
  <c r="C30"/>
  <c r="C31"/>
  <c r="C32"/>
  <c r="C33"/>
  <c r="C34"/>
  <c r="C35"/>
  <c r="C36"/>
  <c r="C37"/>
  <c r="C6"/>
  <c r="C7"/>
  <c r="C8"/>
  <c r="C9"/>
  <c r="C10"/>
  <c r="C11"/>
  <c r="C12"/>
  <c r="C13"/>
  <c r="C14"/>
  <c r="C15"/>
  <c r="C16"/>
  <c r="C17"/>
  <c r="C18"/>
  <c r="C19"/>
  <c r="C20"/>
  <c r="C5"/>
  <c r="E5"/>
  <c r="D5"/>
  <c r="D6"/>
  <c r="E35"/>
  <c r="E33"/>
  <c r="D35"/>
  <c r="D33"/>
  <c r="E28"/>
  <c r="D28"/>
  <c r="E24"/>
  <c r="D24"/>
  <c r="E19"/>
  <c r="D19"/>
  <c r="E15"/>
  <c r="D15"/>
  <c r="E13"/>
  <c r="D13"/>
  <c r="E6"/>
  <c r="E8" i="1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7"/>
  <c r="F7"/>
  <c r="F8"/>
  <c r="F37"/>
  <c r="F35"/>
  <c r="F30"/>
  <c r="F26"/>
  <c r="F21"/>
  <c r="F17"/>
  <c r="D35" i="11"/>
  <c r="C29" i="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34"/>
  <c r="C35"/>
  <c r="C36"/>
  <c r="C37"/>
  <c r="C38"/>
  <c r="D6"/>
  <c r="E20"/>
  <c r="E6" s="1"/>
  <c r="C6" s="1"/>
  <c r="D7"/>
  <c r="E36"/>
  <c r="D36"/>
  <c r="D34"/>
  <c r="E29"/>
  <c r="D29"/>
  <c r="E25"/>
  <c r="D25"/>
  <c r="D20"/>
  <c r="E16"/>
  <c r="D16"/>
  <c r="E14"/>
  <c r="D14"/>
  <c r="E7"/>
  <c r="C8" i="16"/>
  <c r="C9"/>
  <c r="C10"/>
  <c r="C11"/>
  <c r="C12"/>
  <c r="C13"/>
  <c r="C14"/>
  <c r="C15"/>
  <c r="C16"/>
  <c r="C17"/>
  <c r="C18"/>
  <c r="E18"/>
  <c r="D7"/>
  <c r="F6" i="25" l="1"/>
  <c r="D6" s="1"/>
</calcChain>
</file>

<file path=xl/sharedStrings.xml><?xml version="1.0" encoding="utf-8"?>
<sst xmlns="http://schemas.openxmlformats.org/spreadsheetml/2006/main" count="447" uniqueCount="219">
  <si>
    <t>附件2：</t>
  </si>
  <si>
    <t xml:space="preserve"> </t>
  </si>
  <si>
    <t>预算批复表1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</si>
  <si>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</si>
  <si>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</si>
  <si>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</si>
  <si>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</si>
  <si>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</si>
  <si>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</si>
  <si>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</si>
  <si>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</si>
  <si>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</si>
  <si>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</si>
  <si>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</si>
  <si>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</si>
  <si>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</si>
  <si>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</si>
  <si>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</si>
  <si>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</si>
  <si>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</si>
  <si>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</si>
  <si>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</si>
  <si>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</si>
  <si>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</si>
  <si>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</si>
  <si>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</si>
  <si>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</si>
  <si>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预算批复表3</t>
  </si>
  <si>
    <t>一般公共预算基本支出表</t>
  </si>
  <si>
    <t>经济分类科目</t>
  </si>
  <si>
    <t>人员经费</t>
  </si>
  <si>
    <t>公用经费</t>
  </si>
  <si>
    <t>预算批复表4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</si>
  <si>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</si>
  <si>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</si>
  <si>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</si>
  <si>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</si>
  <si>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</si>
  <si>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</si>
  <si>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</si>
  <si>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</si>
  <si>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</si>
  <si>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预算批复表5</t>
  </si>
  <si>
    <t>政府性基金预算支出表</t>
  </si>
  <si>
    <t>科目代码</t>
  </si>
  <si>
    <t>类</t>
  </si>
  <si>
    <t>款</t>
  </si>
  <si>
    <t>项</t>
  </si>
  <si>
    <t>预算批复表6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</si>
  <si>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</si>
  <si>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</si>
  <si>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</si>
  <si>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</si>
  <si>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</si>
  <si>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</si>
  <si>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</si>
  <si>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</si>
  <si>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</si>
  <si>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</si>
  <si>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</si>
  <si>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</si>
  <si>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</si>
  <si>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</si>
  <si>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</si>
  <si>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</si>
  <si>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</si>
  <si>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</si>
  <si>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</si>
  <si>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</si>
  <si>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</si>
  <si>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</si>
  <si>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</si>
  <si>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</si>
  <si>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</si>
  <si>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</si>
  <si>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</si>
  <si>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</si>
  <si>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</si>
  <si>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</si>
  <si>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</si>
  <si>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</si>
  <si>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</si>
  <si>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</si>
  <si>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</si>
  <si>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</si>
  <si>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</si>
  <si>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</si>
  <si>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</si>
  <si>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</si>
  <si>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</si>
  <si>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</si>
  <si>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</si>
  <si>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部门收入预算总表</t>
  </si>
  <si>
    <t>科目名称（类/款/项)</t>
  </si>
  <si>
    <t>预算批复表8</t>
  </si>
  <si>
    <t>部门支出预算总表</t>
  </si>
  <si>
    <t>预算批复表9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</si>
  <si>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</si>
  <si>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</si>
  <si>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</si>
  <si>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</si>
  <si>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</si>
  <si>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</si>
  <si>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</si>
  <si>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预算批复表10</t>
  </si>
  <si>
    <t>政府预算经济分类支出预算表</t>
  </si>
  <si>
    <t>预算批复表11</t>
  </si>
  <si>
    <t>项目支出明细表</t>
  </si>
  <si>
    <t>项目名称</t>
  </si>
  <si>
    <t>项目内容</t>
  </si>
  <si>
    <t>政府办公厅（室）及相关机构事务</t>
  </si>
  <si>
    <t>群众团体事务</t>
  </si>
  <si>
    <t>党委办公厅（室）及相关机构事务</t>
  </si>
  <si>
    <t>司法</t>
  </si>
  <si>
    <t>人力资源和社会保障管理事务</t>
  </si>
  <si>
    <t>民政管理事务</t>
  </si>
  <si>
    <t>残疾人事业</t>
  </si>
  <si>
    <t>计划生育事务</t>
  </si>
  <si>
    <t>行政事业单位医疗</t>
  </si>
  <si>
    <t>农业</t>
  </si>
  <si>
    <t>林业和草原</t>
  </si>
  <si>
    <t xml:space="preserve">  住房公积金</t>
  </si>
  <si>
    <t>总合计</t>
    <phoneticPr fontId="0" type="noConversion"/>
  </si>
  <si>
    <t>城乡社区管理事物</t>
    <phoneticPr fontId="0" type="noConversion"/>
  </si>
  <si>
    <t>城乡社区支出</t>
    <phoneticPr fontId="0" type="noConversion"/>
  </si>
  <si>
    <t>城乡社区环境卫生</t>
    <phoneticPr fontId="0" type="noConversion"/>
  </si>
  <si>
    <t>农村综合改革</t>
    <phoneticPr fontId="0" type="noConversion"/>
  </si>
  <si>
    <t>水利</t>
    <phoneticPr fontId="0" type="noConversion"/>
  </si>
  <si>
    <t>自然灾害防治</t>
    <phoneticPr fontId="0" type="noConversion"/>
  </si>
  <si>
    <t>财政事物</t>
    <phoneticPr fontId="0" type="noConversion"/>
  </si>
  <si>
    <t>税务事物</t>
    <phoneticPr fontId="0" type="noConversion"/>
  </si>
  <si>
    <t>商贸事物</t>
    <phoneticPr fontId="0" type="noConversion"/>
  </si>
  <si>
    <t>基础卫生机构</t>
    <phoneticPr fontId="0" type="noConversion"/>
  </si>
  <si>
    <t>应急管理事物</t>
    <phoneticPr fontId="0" type="noConversion"/>
  </si>
  <si>
    <t>日月岛办事处</t>
    <phoneticPr fontId="0" type="noConversion"/>
  </si>
  <si>
    <t>0</t>
    <phoneticPr fontId="0" type="noConversion"/>
  </si>
  <si>
    <t>01</t>
    <phoneticPr fontId="0" type="noConversion"/>
  </si>
  <si>
    <t>03</t>
    <phoneticPr fontId="0" type="noConversion"/>
  </si>
  <si>
    <t>06</t>
    <phoneticPr fontId="0" type="noConversion"/>
  </si>
  <si>
    <t>07</t>
    <phoneticPr fontId="0" type="noConversion"/>
  </si>
  <si>
    <t>13</t>
    <phoneticPr fontId="0" type="noConversion"/>
  </si>
  <si>
    <t>29</t>
    <phoneticPr fontId="0" type="noConversion"/>
  </si>
  <si>
    <t>31</t>
    <phoneticPr fontId="0" type="noConversion"/>
  </si>
  <si>
    <t>02</t>
    <phoneticPr fontId="0" type="noConversion"/>
  </si>
  <si>
    <t>05</t>
    <phoneticPr fontId="0" type="noConversion"/>
  </si>
  <si>
    <t>11</t>
    <phoneticPr fontId="0" type="noConversion"/>
  </si>
  <si>
    <t>群众团体事务</t>
    <phoneticPr fontId="0" type="noConversion"/>
  </si>
  <si>
    <t>科目编码</t>
    <phoneticPr fontId="0" type="noConversion"/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</si>
  <si>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</si>
  <si>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</si>
  <si>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</si>
  <si>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</si>
  <si>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</si>
  <si>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</si>
  <si>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</si>
  <si>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</si>
  <si>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</si>
  <si>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</si>
  <si>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</si>
  <si>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</si>
  <si>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</si>
  <si>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</si>
  <si>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</si>
  <si>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</si>
  <si>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</si>
  <si>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</si>
  <si>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</si>
  <si>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</si>
  <si>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</si>
  <si>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</si>
  <si>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30201</t>
  </si>
  <si>
    <t>30213</t>
  </si>
  <si>
    <t>维修（护）费</t>
  </si>
  <si>
    <t>30218</t>
  </si>
  <si>
    <t>专用材料费</t>
  </si>
  <si>
    <t>30226</t>
  </si>
  <si>
    <t>劳务费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</si>
  <si>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</si>
  <si>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</si>
  <si>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</si>
  <si>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</si>
  <si>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</si>
  <si>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</si>
  <si>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</si>
  <si>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30305</t>
  </si>
  <si>
    <t>生活补助</t>
  </si>
  <si>
    <t>30307</t>
  </si>
  <si>
    <t>医疗费补助</t>
  </si>
  <si>
    <t>30309</t>
  </si>
  <si>
    <t>奖励金</t>
  </si>
  <si>
    <t>310</t>
  </si>
  <si>
    <t>资本性支出</t>
  </si>
  <si>
    <t>31002</t>
  </si>
  <si>
    <t>办公设备购置</t>
  </si>
  <si>
    <t>31005</t>
  </si>
  <si>
    <t>基础设施建设</t>
  </si>
  <si>
    <t>31007</t>
  </si>
  <si>
    <t>信息网络及软件购置更新</t>
  </si>
  <si>
    <t>31099</t>
  </si>
  <si>
    <t>其他资本性支出</t>
  </si>
  <si>
    <t>抚恤金</t>
    <phoneticPr fontId="0" type="noConversion"/>
  </si>
  <si>
    <t>其他对个人和家庭的补助</t>
    <phoneticPr fontId="0" type="noConversion"/>
  </si>
  <si>
    <t>大型修缮</t>
    <phoneticPr fontId="0" type="noConversion"/>
  </si>
  <si>
    <t>办公经费</t>
    <phoneticPr fontId="0" type="noConversion"/>
  </si>
  <si>
    <t>办公经费</t>
  </si>
  <si>
    <t>8</t>
    <phoneticPr fontId="0" type="noConversion"/>
  </si>
  <si>
    <t>8</t>
    <phoneticPr fontId="0" type="noConversion"/>
  </si>
  <si>
    <t>公共卫生突发事件应急处理</t>
    <phoneticPr fontId="0" type="noConversion"/>
  </si>
  <si>
    <t>小城镇基础设施建设</t>
    <phoneticPr fontId="0" type="noConversion"/>
  </si>
  <si>
    <t>04</t>
  </si>
  <si>
    <r>
      <t>0</t>
    </r>
    <r>
      <rPr>
        <b/>
        <sz val="11"/>
        <rFont val="宋体"/>
        <family val="3"/>
        <charset val="134"/>
      </rPr>
      <t>3</t>
    </r>
    <phoneticPr fontId="0" type="noConversion"/>
  </si>
  <si>
    <t>30227</t>
  </si>
  <si>
    <t>委托业务费</t>
    <phoneticPr fontId="0" type="noConversion"/>
  </si>
  <si>
    <t>30202</t>
  </si>
  <si>
    <t>印刷费</t>
    <phoneticPr fontId="0" type="noConversion"/>
  </si>
  <si>
    <t>地上附着物和青苗补偿</t>
    <phoneticPr fontId="0" type="noConversion"/>
  </si>
  <si>
    <t>合计</t>
    <phoneticPr fontId="0" type="noConversion"/>
  </si>
  <si>
    <t>2021年日月岛办事处部门预算批复表</t>
    <phoneticPr fontId="0" type="noConversion"/>
  </si>
  <si>
    <t>公务用车运行维护费</t>
  </si>
</sst>
</file>

<file path=xl/styles.xml><?xml version="1.0" encoding="utf-8"?>
<styleSheet xmlns="http://schemas.openxmlformats.org/spreadsheetml/2006/main">
  <numFmts count="10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  <numFmt numFmtId="183" formatCode="0_);[Red]\(0\)"/>
    <numFmt numFmtId="184" formatCode="#,##0_ ;[Red]\-#,##0\ "/>
    <numFmt numFmtId="185" formatCode="#,##0_);[Red]\(#,##0\)"/>
  </numFmts>
  <fonts count="36"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黑体"/>
      <family val="3"/>
      <charset val="134"/>
    </font>
    <font>
      <b/>
      <sz val="11"/>
      <name val="黑体"/>
      <family val="3"/>
      <charset val="134"/>
    </font>
    <font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/>
  </cellStyleXfs>
  <cellXfs count="2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4" applyNumberFormat="1" applyFont="1" applyFill="1" applyAlignment="1" applyProtection="1">
      <alignment horizontal="left" vertical="center"/>
    </xf>
    <xf numFmtId="49" fontId="1" fillId="0" borderId="0" xfId="4" applyNumberFormat="1" applyFont="1" applyFill="1" applyAlignment="1" applyProtection="1">
      <alignment horizontal="center" vertical="center"/>
    </xf>
    <xf numFmtId="176" fontId="1" fillId="0" borderId="0" xfId="4" applyNumberFormat="1" applyFont="1" applyFill="1" applyAlignment="1">
      <alignment horizontal="center" vertical="center"/>
    </xf>
    <xf numFmtId="0" fontId="1" fillId="0" borderId="0" xfId="4" applyFont="1" applyFill="1" applyAlignment="1">
      <alignment horizontal="center" vertical="center"/>
    </xf>
    <xf numFmtId="176" fontId="1" fillId="0" borderId="0" xfId="4" applyNumberFormat="1" applyFont="1" applyFill="1" applyAlignment="1" applyProtection="1">
      <alignment horizontal="right" vertical="center"/>
    </xf>
    <xf numFmtId="49" fontId="1" fillId="0" borderId="1" xfId="4" applyNumberFormat="1" applyFont="1" applyFill="1" applyBorder="1" applyAlignment="1" applyProtection="1">
      <alignment horizontal="left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177" fontId="1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4" applyFont="1" applyFill="1" applyAlignment="1">
      <alignment vertical="center"/>
    </xf>
    <xf numFmtId="176" fontId="3" fillId="0" borderId="0" xfId="4" applyNumberFormat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9" applyFont="1" applyFill="1" applyAlignment="1">
      <alignment vertical="center"/>
    </xf>
    <xf numFmtId="0" fontId="1" fillId="0" borderId="0" xfId="9" applyFont="1" applyFill="1" applyAlignment="1">
      <alignment vertical="center"/>
    </xf>
    <xf numFmtId="49" fontId="5" fillId="0" borderId="0" xfId="9" applyNumberFormat="1" applyFont="1" applyFill="1" applyBorder="1" applyAlignment="1" applyProtection="1">
      <alignment vertical="center"/>
    </xf>
    <xf numFmtId="49" fontId="5" fillId="0" borderId="0" xfId="9" applyNumberFormat="1" applyFont="1" applyFill="1" applyAlignment="1" applyProtection="1">
      <alignment vertical="center"/>
    </xf>
    <xf numFmtId="0" fontId="5" fillId="0" borderId="0" xfId="9" applyNumberFormat="1" applyFont="1" applyFill="1" applyAlignment="1" applyProtection="1">
      <alignment vertical="center"/>
    </xf>
    <xf numFmtId="0" fontId="5" fillId="0" borderId="0" xfId="9" applyFont="1" applyFill="1" applyAlignment="1">
      <alignment vertical="center"/>
    </xf>
    <xf numFmtId="0" fontId="20" fillId="0" borderId="0" xfId="9" applyFill="1"/>
    <xf numFmtId="2" fontId="6" fillId="0" borderId="0" xfId="9" applyNumberFormat="1" applyFont="1" applyFill="1" applyAlignment="1" applyProtection="1">
      <alignment horizontal="centerContinuous" vertical="center"/>
    </xf>
    <xf numFmtId="2" fontId="7" fillId="0" borderId="0" xfId="9" applyNumberFormat="1" applyFont="1" applyFill="1" applyAlignment="1" applyProtection="1">
      <alignment horizontal="center" vertical="center"/>
    </xf>
    <xf numFmtId="0" fontId="7" fillId="0" borderId="0" xfId="9" applyFont="1" applyFill="1" applyAlignment="1">
      <alignment vertical="center"/>
    </xf>
    <xf numFmtId="49" fontId="4" fillId="0" borderId="0" xfId="9" applyNumberFormat="1" applyFont="1" applyFill="1" applyAlignment="1" applyProtection="1">
      <alignment horizontal="left" vertical="center"/>
    </xf>
    <xf numFmtId="49" fontId="4" fillId="0" borderId="2" xfId="9" applyNumberFormat="1" applyFont="1" applyFill="1" applyBorder="1" applyAlignment="1" applyProtection="1">
      <alignment horizontal="center" vertical="center"/>
    </xf>
    <xf numFmtId="49" fontId="4" fillId="0" borderId="0" xfId="9" applyNumberFormat="1" applyFont="1" applyFill="1" applyBorder="1" applyAlignment="1" applyProtection="1">
      <alignment horizontal="center" vertical="center"/>
    </xf>
    <xf numFmtId="0" fontId="4" fillId="0" borderId="0" xfId="9" applyNumberFormat="1" applyFont="1" applyFill="1" applyAlignment="1" applyProtection="1">
      <alignment horizontal="center" vertical="center"/>
    </xf>
    <xf numFmtId="178" fontId="4" fillId="0" borderId="0" xfId="9" applyNumberFormat="1" applyFont="1" applyFill="1" applyAlignment="1">
      <alignment vertical="center"/>
    </xf>
    <xf numFmtId="49" fontId="4" fillId="0" borderId="1" xfId="9" applyNumberFormat="1" applyFont="1" applyFill="1" applyBorder="1" applyAlignment="1" applyProtection="1">
      <alignment horizontal="centerContinuous" vertical="center"/>
    </xf>
    <xf numFmtId="1" fontId="0" fillId="0" borderId="1" xfId="9" applyNumberFormat="1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 applyProtection="1">
      <alignment vertical="center"/>
    </xf>
    <xf numFmtId="0" fontId="5" fillId="0" borderId="1" xfId="9" applyNumberFormat="1" applyFont="1" applyFill="1" applyBorder="1" applyAlignment="1" applyProtection="1">
      <alignment vertical="center"/>
    </xf>
    <xf numFmtId="0" fontId="5" fillId="0" borderId="1" xfId="9" applyFont="1" applyFill="1" applyBorder="1" applyAlignment="1">
      <alignment vertical="center"/>
    </xf>
    <xf numFmtId="0" fontId="4" fillId="0" borderId="0" xfId="9" applyFont="1" applyFill="1" applyAlignment="1">
      <alignment horizontal="right" vertical="center"/>
    </xf>
    <xf numFmtId="0" fontId="6" fillId="0" borderId="0" xfId="9" applyFont="1" applyFill="1" applyAlignment="1">
      <alignment horizontal="centerContinuous" vertical="center"/>
    </xf>
    <xf numFmtId="176" fontId="7" fillId="0" borderId="0" xfId="9" applyNumberFormat="1" applyFont="1" applyFill="1" applyAlignment="1">
      <alignment horizontal="right"/>
    </xf>
    <xf numFmtId="176" fontId="4" fillId="0" borderId="0" xfId="9" applyNumberFormat="1" applyFont="1" applyFill="1" applyAlignment="1">
      <alignment horizontal="right"/>
    </xf>
    <xf numFmtId="0" fontId="4" fillId="0" borderId="0" xfId="9" applyFont="1" applyFill="1" applyAlignment="1">
      <alignment vertical="center"/>
    </xf>
    <xf numFmtId="1" fontId="0" fillId="0" borderId="1" xfId="9" applyNumberFormat="1" applyFont="1" applyFill="1" applyBorder="1" applyAlignment="1">
      <alignment horizontal="center" vertical="center"/>
    </xf>
    <xf numFmtId="0" fontId="5" fillId="0" borderId="0" xfId="9" applyFont="1" applyFill="1"/>
    <xf numFmtId="0" fontId="6" fillId="0" borderId="0" xfId="9" applyFont="1" applyFill="1"/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4" fillId="0" borderId="2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0" xfId="0" applyFont="1" applyFill="1" applyAlignment="1"/>
    <xf numFmtId="0" fontId="6" fillId="0" borderId="0" xfId="8" applyFont="1" applyFill="1" applyAlignment="1">
      <alignment vertical="center"/>
    </xf>
    <xf numFmtId="0" fontId="1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7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0" fontId="6" fillId="0" borderId="0" xfId="8" applyFont="1" applyFill="1" applyAlignment="1">
      <alignment horizontal="centerContinuous" vertical="center"/>
    </xf>
    <xf numFmtId="0" fontId="3" fillId="0" borderId="0" xfId="8" applyFont="1" applyFill="1" applyAlignment="1">
      <alignment vertical="center"/>
    </xf>
    <xf numFmtId="0" fontId="4" fillId="0" borderId="0" xfId="8" applyFont="1" applyFill="1" applyAlignment="1">
      <alignment horizontal="right"/>
    </xf>
    <xf numFmtId="0" fontId="4" fillId="0" borderId="1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Continuous" vertical="center"/>
    </xf>
    <xf numFmtId="4" fontId="4" fillId="0" borderId="3" xfId="8" applyNumberFormat="1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177" fontId="5" fillId="0" borderId="3" xfId="8" applyNumberFormat="1" applyFont="1" applyFill="1" applyBorder="1" applyAlignment="1" applyProtection="1">
      <alignment horizontal="right" vertical="center"/>
    </xf>
    <xf numFmtId="179" fontId="5" fillId="0" borderId="5" xfId="8" applyNumberFormat="1" applyFont="1" applyFill="1" applyBorder="1" applyAlignment="1">
      <alignment vertical="center"/>
    </xf>
    <xf numFmtId="49" fontId="5" fillId="0" borderId="1" xfId="7" applyNumberFormat="1" applyFont="1" applyFill="1" applyBorder="1" applyAlignment="1">
      <alignment horizontal="left" vertical="center" wrapText="1"/>
    </xf>
    <xf numFmtId="180" fontId="5" fillId="0" borderId="3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vertical="center"/>
    </xf>
    <xf numFmtId="180" fontId="5" fillId="0" borderId="1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vertical="center" wrapText="1"/>
    </xf>
    <xf numFmtId="0" fontId="20" fillId="0" borderId="1" xfId="8" applyBorder="1"/>
    <xf numFmtId="179" fontId="5" fillId="0" borderId="1" xfId="8" applyNumberFormat="1" applyFont="1" applyFill="1" applyBorder="1" applyAlignment="1">
      <alignment vertical="center"/>
    </xf>
    <xf numFmtId="4" fontId="5" fillId="0" borderId="6" xfId="8" applyNumberFormat="1" applyFont="1" applyFill="1" applyBorder="1" applyAlignment="1" applyProtection="1">
      <alignment horizontal="right" vertical="center"/>
    </xf>
    <xf numFmtId="4" fontId="5" fillId="0" borderId="1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horizontal="left" vertical="center" wrapText="1"/>
    </xf>
    <xf numFmtId="0" fontId="5" fillId="0" borderId="4" xfId="8" applyFont="1" applyFill="1" applyBorder="1" applyAlignment="1">
      <alignment horizontal="left" vertical="center" wrapText="1"/>
    </xf>
    <xf numFmtId="179" fontId="5" fillId="0" borderId="4" xfId="8" applyNumberFormat="1" applyFont="1" applyFill="1" applyBorder="1" applyAlignment="1">
      <alignment vertical="center"/>
    </xf>
    <xf numFmtId="0" fontId="9" fillId="0" borderId="4" xfId="8" applyFont="1" applyFill="1" applyBorder="1" applyAlignment="1">
      <alignment vertical="center"/>
    </xf>
    <xf numFmtId="177" fontId="5" fillId="0" borderId="1" xfId="8" applyNumberFormat="1" applyFont="1" applyFill="1" applyBorder="1" applyAlignment="1">
      <alignment horizontal="right" vertical="center"/>
    </xf>
    <xf numFmtId="179" fontId="9" fillId="0" borderId="1" xfId="8" applyNumberFormat="1" applyFont="1" applyFill="1" applyBorder="1" applyAlignment="1">
      <alignment vertical="center"/>
    </xf>
    <xf numFmtId="0" fontId="7" fillId="0" borderId="0" xfId="8" applyFont="1" applyFill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5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4" fontId="3" fillId="0" borderId="1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Fill="1" applyBorder="1" applyAlignment="1" applyProtection="1">
      <alignment horizontal="centerContinuous" vertical="center"/>
    </xf>
    <xf numFmtId="49" fontId="27" fillId="0" borderId="0" xfId="0" applyNumberFormat="1" applyFont="1" applyFill="1" applyAlignment="1">
      <alignment horizontal="center"/>
    </xf>
    <xf numFmtId="49" fontId="27" fillId="0" borderId="0" xfId="0" applyNumberFormat="1" applyFont="1" applyFill="1" applyAlignment="1"/>
    <xf numFmtId="49" fontId="27" fillId="0" borderId="1" xfId="0" applyNumberFormat="1" applyFont="1" applyFill="1" applyBorder="1" applyAlignment="1" applyProtection="1">
      <alignment horizontal="centerContinuous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31" fillId="0" borderId="0" xfId="0" applyNumberFormat="1" applyFont="1" applyFill="1" applyAlignment="1">
      <alignment horizontal="centerContinuous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>
      <alignment vertical="center"/>
    </xf>
    <xf numFmtId="49" fontId="27" fillId="0" borderId="0" xfId="0" applyNumberFormat="1" applyFont="1" applyFill="1">
      <alignment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>
      <alignment vertical="center"/>
    </xf>
    <xf numFmtId="0" fontId="6" fillId="5" borderId="0" xfId="0" applyFont="1" applyFill="1" applyAlignment="1">
      <alignment horizontal="centerContinuous" vertical="center"/>
    </xf>
    <xf numFmtId="0" fontId="26" fillId="5" borderId="0" xfId="0" applyFont="1" applyFill="1">
      <alignment vertical="center"/>
    </xf>
    <xf numFmtId="0" fontId="27" fillId="5" borderId="1" xfId="0" applyFont="1" applyFill="1" applyBorder="1" applyAlignment="1">
      <alignment horizontal="center" vertical="center"/>
    </xf>
    <xf numFmtId="0" fontId="28" fillId="5" borderId="0" xfId="0" applyFont="1" applyFill="1">
      <alignment vertical="center"/>
    </xf>
    <xf numFmtId="0" fontId="32" fillId="0" borderId="7" xfId="5" applyNumberFormat="1" applyFont="1" applyFill="1" applyBorder="1" applyAlignment="1" applyProtection="1">
      <alignment horizontal="left" vertical="center" wrapText="1"/>
    </xf>
    <xf numFmtId="0" fontId="32" fillId="0" borderId="1" xfId="5" applyNumberFormat="1" applyFont="1" applyFill="1" applyBorder="1" applyAlignment="1" applyProtection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9" xfId="5" applyNumberFormat="1" applyFont="1" applyFill="1" applyBorder="1" applyAlignment="1" applyProtection="1">
      <alignment horizontal="left" vertical="center" wrapText="1"/>
    </xf>
    <xf numFmtId="0" fontId="32" fillId="0" borderId="3" xfId="5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Alignment="1"/>
    <xf numFmtId="49" fontId="6" fillId="0" borderId="0" xfId="0" applyNumberFormat="1" applyFont="1" applyFill="1" applyAlignment="1" applyProtection="1">
      <alignment horizontal="centerContinuous"/>
    </xf>
    <xf numFmtId="49" fontId="5" fillId="0" borderId="0" xfId="0" applyNumberFormat="1" applyFont="1" applyAlignment="1"/>
    <xf numFmtId="49" fontId="5" fillId="0" borderId="0" xfId="0" applyNumberFormat="1" applyFont="1" applyFill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6" fillId="0" borderId="1" xfId="4" applyNumberFormat="1" applyFont="1" applyFill="1" applyBorder="1" applyAlignment="1" applyProtection="1">
      <alignment horizontal="left" vertical="center" wrapText="1"/>
    </xf>
    <xf numFmtId="4" fontId="33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32" fillId="0" borderId="7" xfId="6" applyNumberFormat="1" applyFont="1" applyFill="1" applyBorder="1" applyAlignment="1" applyProtection="1">
      <alignment horizontal="left" vertical="center" wrapText="1"/>
    </xf>
    <xf numFmtId="0" fontId="32" fillId="0" borderId="1" xfId="6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183" fontId="33" fillId="0" borderId="1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83" fontId="0" fillId="0" borderId="0" xfId="0" applyNumberFormat="1">
      <alignment vertical="center"/>
    </xf>
    <xf numFmtId="183" fontId="1" fillId="0" borderId="1" xfId="0" applyNumberFormat="1" applyFont="1" applyBorder="1">
      <alignment vertical="center"/>
    </xf>
    <xf numFmtId="184" fontId="3" fillId="0" borderId="1" xfId="0" applyNumberFormat="1" applyFont="1" applyBorder="1" applyAlignment="1">
      <alignment horizontal="center" vertical="center"/>
    </xf>
    <xf numFmtId="184" fontId="33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183" fontId="1" fillId="0" borderId="0" xfId="4" applyNumberFormat="1" applyFont="1" applyFill="1" applyAlignment="1">
      <alignment horizontal="center" vertical="center"/>
    </xf>
    <xf numFmtId="183" fontId="3" fillId="0" borderId="1" xfId="4" applyNumberFormat="1" applyFont="1" applyFill="1" applyBorder="1" applyAlignment="1" applyProtection="1">
      <alignment horizontal="center" vertical="center" wrapText="1"/>
    </xf>
    <xf numFmtId="183" fontId="1" fillId="0" borderId="1" xfId="4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Border="1">
      <alignment vertical="center"/>
    </xf>
    <xf numFmtId="183" fontId="33" fillId="0" borderId="1" xfId="4" applyNumberFormat="1" applyFont="1" applyFill="1" applyBorder="1" applyAlignment="1" applyProtection="1">
      <alignment horizontal="center" vertical="center" wrapText="1"/>
    </xf>
    <xf numFmtId="183" fontId="21" fillId="0" borderId="1" xfId="0" applyNumberFormat="1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9" applyNumberFormat="1" applyFont="1" applyFill="1" applyBorder="1" applyAlignment="1" applyProtection="1">
      <alignment horizontal="center" vertical="center" wrapText="1"/>
    </xf>
    <xf numFmtId="49" fontId="4" fillId="0" borderId="1" xfId="9" applyNumberFormat="1" applyFont="1" applyFill="1" applyBorder="1" applyAlignment="1" applyProtection="1">
      <alignment horizontal="center" vertical="center" wrapText="1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1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183" fontId="3" fillId="0" borderId="1" xfId="4" applyNumberFormat="1" applyFont="1" applyFill="1" applyBorder="1" applyAlignment="1" applyProtection="1">
      <alignment horizontal="center" vertical="center" wrapText="1"/>
    </xf>
    <xf numFmtId="183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 wrapText="1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185" fontId="24" fillId="0" borderId="1" xfId="0" applyNumberFormat="1" applyFont="1" applyFill="1" applyBorder="1" applyAlignment="1" applyProtection="1">
      <alignment horizontal="center" vertical="center" wrapText="1"/>
    </xf>
    <xf numFmtId="185" fontId="5" fillId="0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/>
    </xf>
    <xf numFmtId="183" fontId="33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>
      <alignment vertical="center"/>
    </xf>
    <xf numFmtId="183" fontId="3" fillId="6" borderId="1" xfId="0" applyNumberFormat="1" applyFont="1" applyFill="1" applyBorder="1" applyAlignment="1">
      <alignment horizontal="center" vertical="center"/>
    </xf>
  </cellXfs>
  <cellStyles count="17">
    <cellStyle name="差_02一般公共预算支出表" xfId="1"/>
    <cellStyle name="差_3B97AC48F17A47EDADE60290E8A73684" xfId="2"/>
    <cellStyle name="差_8448D960152F4A379C699B2EBF1292B6" xfId="3"/>
    <cellStyle name="常规" xfId="0" builtinId="0"/>
    <cellStyle name="常规 2" xfId="4"/>
    <cellStyle name="常规 3" xfId="5"/>
    <cellStyle name="常规 3 2" xfId="6"/>
    <cellStyle name="常规 3 3" xfId="15"/>
    <cellStyle name="常规 4" xfId="16"/>
    <cellStyle name="常规 5" xfId="14"/>
    <cellStyle name="常规_【支出项目录入表】本溪市土地资源储备中心" xfId="7"/>
    <cellStyle name="常规_3B97AC48F17A47EDADE60290E8A73684" xfId="8"/>
    <cellStyle name="常规_BC4499C976194EDE8742DC718590C27A" xfId="9"/>
    <cellStyle name="常规_支出项目录入表" xfId="10"/>
    <cellStyle name="好_02一般公共预算支出表" xfId="11"/>
    <cellStyle name="好_3B97AC48F17A47EDADE60290E8A73684" xfId="12"/>
    <cellStyle name="好_8448D960152F4A379C699B2EBF1292B6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A11" sqref="A11:P11"/>
    </sheetView>
  </sheetViews>
  <sheetFormatPr defaultColWidth="7" defaultRowHeight="11.25"/>
  <cols>
    <col min="1" max="5" width="8.83203125" style="102" customWidth="1"/>
    <col min="6" max="6" width="8.83203125" style="66" customWidth="1"/>
    <col min="7" max="16" width="8.83203125" style="102" customWidth="1"/>
    <col min="17" max="19" width="7" style="102" customWidth="1"/>
    <col min="20" max="20" width="50.83203125" style="102" customWidth="1"/>
    <col min="21" max="16384" width="7" style="102"/>
  </cols>
  <sheetData>
    <row r="1" spans="1:26" ht="15.6" customHeight="1">
      <c r="A1" s="123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6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4"/>
      <c r="U6" s="124"/>
      <c r="V6" s="66"/>
      <c r="Y6"/>
      <c r="Z6"/>
    </row>
    <row r="7" spans="1:26" ht="10.9" customHeight="1">
      <c r="T7" s="124"/>
      <c r="U7" s="66"/>
      <c r="V7" s="66"/>
      <c r="W7" s="66"/>
      <c r="Y7"/>
      <c r="Z7"/>
    </row>
    <row r="8" spans="1:26" s="66" customFormat="1" ht="10.9" customHeight="1">
      <c r="W8" s="125"/>
      <c r="X8" s="51"/>
      <c r="Y8" s="51"/>
      <c r="Z8" s="51"/>
    </row>
    <row r="9" spans="1:26" ht="10.9" customHeight="1">
      <c r="D9" s="66"/>
      <c r="U9" s="66"/>
      <c r="V9" s="66"/>
      <c r="W9" s="66"/>
      <c r="X9" s="66"/>
      <c r="Y9"/>
      <c r="Z9"/>
    </row>
    <row r="10" spans="1:26" ht="10.9" customHeight="1">
      <c r="D10" s="66"/>
      <c r="N10" s="66"/>
      <c r="O10" s="66"/>
      <c r="U10" s="66"/>
      <c r="V10" s="66"/>
      <c r="W10" s="66"/>
      <c r="X10" s="66"/>
      <c r="Y10"/>
      <c r="Z10"/>
    </row>
    <row r="11" spans="1:26" s="121" customFormat="1" ht="31.15" customHeight="1">
      <c r="A11" s="201" t="s">
        <v>217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126"/>
      <c r="R11" s="126"/>
      <c r="S11" s="126"/>
      <c r="T11" s="127"/>
      <c r="U11" s="126"/>
      <c r="V11" s="126"/>
      <c r="W11" s="126"/>
      <c r="X11" s="126"/>
      <c r="Y11"/>
      <c r="Z11"/>
    </row>
    <row r="12" spans="1:26" ht="19.5" customHeight="1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66"/>
      <c r="T12" s="124"/>
      <c r="U12" s="66"/>
      <c r="V12" s="66"/>
      <c r="W12" s="66"/>
      <c r="X12" s="66"/>
      <c r="Y12"/>
      <c r="Z12"/>
    </row>
    <row r="13" spans="1:26" ht="10.9" customHeight="1">
      <c r="A13" s="66"/>
      <c r="B13" s="66"/>
      <c r="D13" s="66"/>
      <c r="E13" s="66"/>
      <c r="H13" s="66"/>
      <c r="N13" s="66"/>
      <c r="O13" s="66"/>
      <c r="U13" s="66"/>
      <c r="V13" s="66"/>
      <c r="X13" s="66"/>
      <c r="Y13"/>
      <c r="Z13"/>
    </row>
    <row r="14" spans="1:26" ht="10.9" customHeight="1">
      <c r="A14" s="66"/>
      <c r="B14" s="66"/>
      <c r="E14" s="66"/>
      <c r="N14" s="66"/>
      <c r="U14" s="66"/>
      <c r="V14" s="66"/>
      <c r="X14" s="66"/>
      <c r="Y14"/>
      <c r="Z14"/>
    </row>
    <row r="15" spans="1:26" ht="56.25" customHeight="1">
      <c r="A15" s="66"/>
      <c r="B15" s="66"/>
      <c r="C15" s="66"/>
      <c r="D15" s="66"/>
      <c r="E15" s="66"/>
      <c r="G15" s="66"/>
      <c r="H15" s="66"/>
      <c r="I15" s="66"/>
      <c r="J15" s="66"/>
      <c r="S15" s="66"/>
      <c r="T15" s="66"/>
      <c r="U15" s="66"/>
      <c r="V15" s="66"/>
      <c r="W15" s="66"/>
      <c r="X15" s="66"/>
      <c r="Y15"/>
      <c r="Z15"/>
    </row>
    <row r="16" spans="1:26" ht="43.5" customHeight="1">
      <c r="H16" s="66"/>
      <c r="R16" s="66"/>
      <c r="S16" s="66"/>
      <c r="U16" s="66"/>
      <c r="V16" s="66"/>
      <c r="W16" s="66"/>
      <c r="X16" s="66"/>
      <c r="Y16"/>
      <c r="Z16"/>
    </row>
    <row r="17" spans="1:26" s="122" customFormat="1" ht="25.9" customHeight="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S17" s="128"/>
      <c r="T17" s="128"/>
      <c r="U17" s="128"/>
      <c r="V17" s="128"/>
      <c r="W17" s="128"/>
      <c r="X17"/>
      <c r="Y17"/>
      <c r="Z17" s="128"/>
    </row>
    <row r="18" spans="1:26" ht="10.9" customHeight="1">
      <c r="E18" s="66"/>
      <c r="T18" s="66"/>
      <c r="U18" s="129"/>
      <c r="V18" s="124"/>
      <c r="X18"/>
      <c r="Y18"/>
      <c r="Z18" s="66"/>
    </row>
    <row r="19" spans="1:26">
      <c r="A19" s="66"/>
      <c r="E19" s="66"/>
      <c r="F19" s="124"/>
      <c r="X19"/>
      <c r="Y19"/>
      <c r="Z19" s="66"/>
    </row>
    <row r="20" spans="1:26">
      <c r="O20" s="66"/>
      <c r="V20"/>
      <c r="W20"/>
      <c r="X20"/>
      <c r="Y20"/>
      <c r="Z20" s="66"/>
    </row>
    <row r="21" spans="1:26">
      <c r="O21" s="66"/>
      <c r="V21"/>
      <c r="W21"/>
      <c r="X21"/>
      <c r="Y21"/>
      <c r="Z21" s="66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6"/>
    </row>
    <row r="28" spans="1:26">
      <c r="M28" s="66"/>
    </row>
    <row r="29" spans="1:26">
      <c r="B29" s="102" t="s">
        <v>1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showZeros="0" view="pageBreakPreview" zoomScaleNormal="100" workbookViewId="0">
      <selection activeCell="D17" sqref="D17"/>
    </sheetView>
  </sheetViews>
  <sheetFormatPr defaultColWidth="9.1640625" defaultRowHeight="20.100000000000001" customHeight="1"/>
  <cols>
    <col min="1" max="1" width="24.6640625" style="24" customWidth="1"/>
    <col min="2" max="3" width="15.6640625" style="25" customWidth="1"/>
    <col min="4" max="4" width="6.83203125" style="25" customWidth="1"/>
    <col min="5" max="5" width="7" style="25" customWidth="1"/>
    <col min="6" max="6" width="13" style="26" customWidth="1"/>
    <col min="7" max="7" width="12.1640625" style="27" customWidth="1"/>
    <col min="8" max="8" width="16.5" style="27" customWidth="1"/>
    <col min="9" max="9" width="12" style="27" customWidth="1"/>
    <col min="10" max="10" width="10.1640625" style="27" customWidth="1"/>
    <col min="11" max="11" width="7.33203125" style="27" customWidth="1"/>
    <col min="12" max="12" width="5.83203125" style="27" customWidth="1"/>
    <col min="13" max="13" width="7.83203125" style="27" customWidth="1"/>
    <col min="14" max="203" width="9" style="27" customWidth="1"/>
    <col min="204" max="210" width="9.1640625" style="28" customWidth="1"/>
    <col min="211" max="16384" width="9.1640625" style="28"/>
  </cols>
  <sheetData>
    <row r="1" spans="1:256" s="15" customFormat="1" ht="15.95" customHeight="1">
      <c r="A1" s="25"/>
      <c r="M1" s="42" t="s">
        <v>96</v>
      </c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22" customFormat="1" ht="27.95" customHeight="1">
      <c r="A2" s="29" t="s">
        <v>97</v>
      </c>
      <c r="B2" s="29"/>
      <c r="C2" s="29"/>
      <c r="D2" s="29"/>
      <c r="E2" s="29"/>
      <c r="F2" s="29"/>
      <c r="G2" s="29"/>
      <c r="H2" s="29"/>
      <c r="I2" s="29"/>
      <c r="J2" s="43"/>
      <c r="K2" s="43"/>
      <c r="L2" s="43"/>
      <c r="M2" s="43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23" customFormat="1" ht="15.75" customHeight="1">
      <c r="A3" s="30"/>
      <c r="B3" s="30"/>
      <c r="C3" s="30"/>
      <c r="D3" s="30"/>
      <c r="E3" s="30"/>
      <c r="F3" s="30"/>
      <c r="G3" s="31"/>
      <c r="H3" s="31"/>
      <c r="I3" s="44"/>
      <c r="J3" s="31"/>
      <c r="K3" s="31"/>
      <c r="L3" s="31"/>
      <c r="M3" s="44"/>
    </row>
    <row r="4" spans="1:256" s="23" customFormat="1" ht="12.75" customHeight="1">
      <c r="A4" s="32"/>
      <c r="B4" s="33"/>
      <c r="C4" s="33"/>
      <c r="D4" s="34"/>
      <c r="E4" s="34"/>
      <c r="F4" s="35"/>
      <c r="G4" s="36"/>
      <c r="H4" s="36"/>
      <c r="I4" s="45"/>
      <c r="J4" s="46"/>
      <c r="K4" s="46"/>
      <c r="L4" s="46"/>
      <c r="M4" s="45" t="s">
        <v>4</v>
      </c>
    </row>
    <row r="5" spans="1:256" s="23" customFormat="1" ht="21" customHeight="1">
      <c r="A5" s="215" t="s">
        <v>5</v>
      </c>
      <c r="B5" s="37" t="s">
        <v>98</v>
      </c>
      <c r="C5" s="37"/>
      <c r="D5" s="215" t="s">
        <v>99</v>
      </c>
      <c r="E5" s="215" t="s">
        <v>100</v>
      </c>
      <c r="F5" s="214" t="s">
        <v>37</v>
      </c>
      <c r="G5" s="216" t="s">
        <v>9</v>
      </c>
      <c r="H5" s="216" t="s">
        <v>10</v>
      </c>
      <c r="I5" s="216" t="s">
        <v>11</v>
      </c>
      <c r="J5" s="216" t="s">
        <v>12</v>
      </c>
      <c r="K5" s="216" t="s">
        <v>13</v>
      </c>
      <c r="L5" s="216" t="s">
        <v>14</v>
      </c>
      <c r="M5" s="216" t="s">
        <v>101</v>
      </c>
    </row>
    <row r="6" spans="1:256" s="23" customFormat="1" ht="14.25" customHeight="1">
      <c r="A6" s="215"/>
      <c r="B6" s="215" t="s">
        <v>102</v>
      </c>
      <c r="C6" s="215" t="s">
        <v>103</v>
      </c>
      <c r="D6" s="215"/>
      <c r="E6" s="215"/>
      <c r="F6" s="214"/>
      <c r="G6" s="216"/>
      <c r="H6" s="217"/>
      <c r="I6" s="217"/>
      <c r="J6" s="217"/>
      <c r="K6" s="216"/>
      <c r="L6" s="216"/>
      <c r="M6" s="216"/>
    </row>
    <row r="7" spans="1:256" s="23" customFormat="1" ht="36.75" customHeight="1">
      <c r="A7" s="215"/>
      <c r="B7" s="215"/>
      <c r="C7" s="215"/>
      <c r="D7" s="215"/>
      <c r="E7" s="215"/>
      <c r="F7" s="214"/>
      <c r="G7" s="216"/>
      <c r="H7" s="217"/>
      <c r="I7" s="217"/>
      <c r="J7" s="217"/>
      <c r="K7" s="216"/>
      <c r="L7" s="216"/>
      <c r="M7" s="216"/>
    </row>
    <row r="8" spans="1:256" s="23" customFormat="1" ht="24.95" customHeight="1">
      <c r="A8" s="38" t="s">
        <v>19</v>
      </c>
      <c r="B8" s="38" t="s">
        <v>19</v>
      </c>
      <c r="C8" s="38" t="s">
        <v>19</v>
      </c>
      <c r="D8" s="38" t="s">
        <v>19</v>
      </c>
      <c r="E8" s="38" t="s">
        <v>19</v>
      </c>
      <c r="F8" s="38">
        <v>1</v>
      </c>
      <c r="G8" s="38">
        <v>2</v>
      </c>
      <c r="H8" s="38">
        <v>14</v>
      </c>
      <c r="I8" s="38">
        <v>15</v>
      </c>
      <c r="J8" s="47">
        <v>16</v>
      </c>
      <c r="K8" s="38">
        <v>17</v>
      </c>
      <c r="L8" s="47">
        <v>19</v>
      </c>
      <c r="M8" s="38">
        <v>24</v>
      </c>
    </row>
    <row r="9" spans="1:256" ht="24.95" customHeight="1">
      <c r="A9" s="39"/>
      <c r="B9" s="39"/>
      <c r="C9" s="39"/>
      <c r="D9" s="39"/>
      <c r="E9" s="39"/>
      <c r="F9" s="40"/>
      <c r="G9" s="41"/>
      <c r="H9" s="41"/>
      <c r="I9" s="41"/>
      <c r="J9" s="41"/>
      <c r="K9" s="41"/>
      <c r="L9" s="41"/>
      <c r="M9" s="41"/>
    </row>
    <row r="10" spans="1:256" ht="24.95" customHeight="1">
      <c r="A10" s="39"/>
      <c r="B10" s="39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1"/>
    </row>
    <row r="11" spans="1:256" ht="24.95" customHeight="1">
      <c r="A11" s="39"/>
      <c r="B11" s="39"/>
      <c r="C11" s="39"/>
      <c r="D11" s="39"/>
      <c r="E11" s="39"/>
      <c r="F11" s="40"/>
      <c r="G11" s="41"/>
      <c r="H11" s="41"/>
      <c r="I11" s="41"/>
      <c r="J11" s="41"/>
      <c r="K11" s="41"/>
      <c r="L11" s="41"/>
      <c r="M11" s="41"/>
    </row>
    <row r="12" spans="1:256" ht="24.95" customHeight="1">
      <c r="A12" s="39"/>
      <c r="B12" s="39"/>
      <c r="C12" s="39"/>
      <c r="D12" s="39"/>
      <c r="E12" s="39"/>
      <c r="F12" s="40"/>
      <c r="G12" s="41"/>
      <c r="H12" s="41"/>
      <c r="I12" s="41"/>
      <c r="J12" s="41"/>
      <c r="K12" s="41"/>
      <c r="L12" s="41"/>
      <c r="M12" s="41"/>
    </row>
  </sheetData>
  <sheetProtection formatCells="0" formatColumns="0" formatRows="0"/>
  <mergeCells count="13">
    <mergeCell ref="M5:M7"/>
    <mergeCell ref="G5:G7"/>
    <mergeCell ref="H5:H7"/>
    <mergeCell ref="I5:I7"/>
    <mergeCell ref="J5:J7"/>
    <mergeCell ref="K5:K7"/>
    <mergeCell ref="L5:L7"/>
    <mergeCell ref="F5:F7"/>
    <mergeCell ref="A5:A7"/>
    <mergeCell ref="B6:B7"/>
    <mergeCell ref="C6:C7"/>
    <mergeCell ref="D5:D7"/>
    <mergeCell ref="E5:E7"/>
  </mergeCells>
  <phoneticPr fontId="0" type="noConversion"/>
  <printOptions horizontalCentered="1"/>
  <pageMargins left="0.63" right="0.63" top="0.79" bottom="0.87" header="0" footer="0.51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48"/>
  <sheetViews>
    <sheetView showGridLines="0" showZeros="0" view="pageBreakPreview" topLeftCell="B1" zoomScaleNormal="100" workbookViewId="0">
      <selection activeCell="E6" sqref="E6"/>
    </sheetView>
  </sheetViews>
  <sheetFormatPr defaultColWidth="9.33203125" defaultRowHeight="16.5" customHeight="1"/>
  <cols>
    <col min="2" max="2" width="9.5" customWidth="1"/>
    <col min="3" max="3" width="28.83203125" customWidth="1"/>
    <col min="4" max="4" width="14" customWidth="1"/>
    <col min="5" max="6" width="29" customWidth="1"/>
  </cols>
  <sheetData>
    <row r="1" spans="2:6" s="15" customFormat="1" ht="16.5" customHeight="1">
      <c r="F1" s="12" t="s">
        <v>104</v>
      </c>
    </row>
    <row r="2" spans="2:6" ht="16.5" customHeight="1">
      <c r="B2" s="16" t="s">
        <v>105</v>
      </c>
      <c r="C2" s="16"/>
      <c r="D2" s="17"/>
      <c r="E2" s="17"/>
      <c r="F2" s="17"/>
    </row>
    <row r="3" spans="2:6" s="1" customFormat="1" ht="16.5" customHeight="1">
      <c r="F3" s="18" t="s">
        <v>4</v>
      </c>
    </row>
    <row r="4" spans="2:6" s="1" customFormat="1" ht="16.5" customHeight="1">
      <c r="B4" s="219" t="s">
        <v>147</v>
      </c>
      <c r="C4" s="218" t="s">
        <v>29</v>
      </c>
      <c r="D4" s="20" t="s">
        <v>23</v>
      </c>
      <c r="E4" s="20"/>
      <c r="F4" s="20"/>
    </row>
    <row r="5" spans="2:6" s="1" customFormat="1" ht="16.5" customHeight="1">
      <c r="B5" s="220"/>
      <c r="C5" s="218"/>
      <c r="D5" s="19" t="s">
        <v>8</v>
      </c>
      <c r="E5" s="19" t="s">
        <v>26</v>
      </c>
      <c r="F5" s="19" t="s">
        <v>18</v>
      </c>
    </row>
    <row r="6" spans="2:6" s="1" customFormat="1" ht="16.5" customHeight="1">
      <c r="B6" s="162"/>
      <c r="C6" s="19"/>
      <c r="D6" s="19">
        <f>E6+F6</f>
        <v>3006</v>
      </c>
      <c r="E6" s="19">
        <f>E7+E18</f>
        <v>1408</v>
      </c>
      <c r="F6" s="19">
        <f>F18+F28+F34</f>
        <v>1598</v>
      </c>
    </row>
    <row r="7" spans="2:6" s="1" customFormat="1" ht="16.5" customHeight="1">
      <c r="B7" s="160" t="s">
        <v>148</v>
      </c>
      <c r="C7" s="161" t="s">
        <v>15</v>
      </c>
      <c r="D7" s="163"/>
      <c r="E7" s="163">
        <f>E8+E9+E10+E11+E12+E13+E14+E15+E16+E17</f>
        <v>1358</v>
      </c>
      <c r="F7" s="163"/>
    </row>
    <row r="8" spans="2:6" s="1" customFormat="1" ht="16.5" customHeight="1">
      <c r="B8" s="160" t="s">
        <v>149</v>
      </c>
      <c r="C8" s="161" t="s">
        <v>150</v>
      </c>
      <c r="D8" s="19"/>
      <c r="E8" s="19">
        <v>250</v>
      </c>
      <c r="F8" s="19"/>
    </row>
    <row r="9" spans="2:6" s="1" customFormat="1" ht="16.5" customHeight="1">
      <c r="B9" s="160" t="s">
        <v>151</v>
      </c>
      <c r="C9" s="161" t="s">
        <v>152</v>
      </c>
      <c r="D9" s="19"/>
      <c r="E9" s="19">
        <v>145</v>
      </c>
      <c r="F9" s="19"/>
    </row>
    <row r="10" spans="2:6" s="1" customFormat="1" ht="16.5" customHeight="1">
      <c r="B10" s="160" t="s">
        <v>153</v>
      </c>
      <c r="C10" s="161" t="s">
        <v>154</v>
      </c>
      <c r="D10" s="19"/>
      <c r="E10" s="19">
        <v>24</v>
      </c>
      <c r="F10" s="19"/>
    </row>
    <row r="11" spans="2:6" s="1" customFormat="1" ht="16.5" customHeight="1">
      <c r="B11" s="160" t="s">
        <v>155</v>
      </c>
      <c r="C11" s="161" t="s">
        <v>156</v>
      </c>
      <c r="D11" s="19"/>
      <c r="E11" s="19">
        <v>96</v>
      </c>
      <c r="F11" s="19"/>
    </row>
    <row r="12" spans="2:6" s="1" customFormat="1" ht="16.5" customHeight="1">
      <c r="B12" s="160" t="s">
        <v>157</v>
      </c>
      <c r="C12" s="161" t="s">
        <v>158</v>
      </c>
      <c r="D12" s="19"/>
      <c r="E12" s="19">
        <v>435</v>
      </c>
      <c r="F12" s="19"/>
    </row>
    <row r="13" spans="2:6" s="1" customFormat="1" ht="16.5" customHeight="1">
      <c r="B13" s="160" t="s">
        <v>159</v>
      </c>
      <c r="C13" s="161" t="s">
        <v>160</v>
      </c>
      <c r="D13" s="19"/>
      <c r="E13" s="19">
        <v>61</v>
      </c>
      <c r="F13" s="19"/>
    </row>
    <row r="14" spans="2:6" s="1" customFormat="1" ht="16.5" customHeight="1">
      <c r="B14" s="160" t="s">
        <v>161</v>
      </c>
      <c r="C14" s="161" t="s">
        <v>162</v>
      </c>
      <c r="D14" s="19"/>
      <c r="E14" s="19">
        <v>35</v>
      </c>
      <c r="F14" s="19"/>
    </row>
    <row r="15" spans="2:6" s="1" customFormat="1" ht="16.5" customHeight="1">
      <c r="B15" s="160" t="s">
        <v>163</v>
      </c>
      <c r="C15" s="161" t="s">
        <v>164</v>
      </c>
      <c r="D15" s="19"/>
      <c r="E15" s="19">
        <v>60</v>
      </c>
      <c r="F15" s="19"/>
    </row>
    <row r="16" spans="2:6" s="1" customFormat="1" ht="16.5" customHeight="1">
      <c r="B16" s="160" t="s">
        <v>165</v>
      </c>
      <c r="C16" s="161" t="s">
        <v>166</v>
      </c>
      <c r="D16" s="19"/>
      <c r="E16" s="19">
        <v>48</v>
      </c>
      <c r="F16" s="19"/>
    </row>
    <row r="17" spans="2:6" s="1" customFormat="1" ht="16.5" customHeight="1">
      <c r="B17" s="160" t="s">
        <v>167</v>
      </c>
      <c r="C17" s="161" t="s">
        <v>168</v>
      </c>
      <c r="D17" s="19"/>
      <c r="E17" s="19">
        <v>204</v>
      </c>
      <c r="F17" s="19"/>
    </row>
    <row r="18" spans="2:6" s="1" customFormat="1" ht="16.5" customHeight="1">
      <c r="B18" s="160" t="s">
        <v>169</v>
      </c>
      <c r="C18" s="161" t="s">
        <v>16</v>
      </c>
      <c r="D18" s="163"/>
      <c r="E18" s="191">
        <f>E19</f>
        <v>50</v>
      </c>
      <c r="F18" s="163">
        <f>F19+F20+F21+F22+F23+F24+F25+F26+F27</f>
        <v>797</v>
      </c>
    </row>
    <row r="19" spans="2:6" s="1" customFormat="1" ht="16.5" customHeight="1">
      <c r="B19" s="160" t="s">
        <v>170</v>
      </c>
      <c r="C19" s="161" t="s">
        <v>203</v>
      </c>
      <c r="D19" s="19"/>
      <c r="E19" s="192">
        <v>50</v>
      </c>
      <c r="F19" s="19">
        <v>30</v>
      </c>
    </row>
    <row r="20" spans="2:6" s="1" customFormat="1" ht="16.5" customHeight="1">
      <c r="B20" s="160" t="s">
        <v>213</v>
      </c>
      <c r="C20" s="161" t="s">
        <v>214</v>
      </c>
      <c r="D20" s="180"/>
      <c r="E20" s="192"/>
      <c r="F20" s="180">
        <v>20</v>
      </c>
    </row>
    <row r="21" spans="2:6" s="1" customFormat="1" ht="16.5" customHeight="1">
      <c r="B21" s="160" t="s">
        <v>171</v>
      </c>
      <c r="C21" s="161" t="s">
        <v>172</v>
      </c>
      <c r="D21" s="19"/>
      <c r="E21" s="21"/>
      <c r="F21" s="19">
        <v>56</v>
      </c>
    </row>
    <row r="22" spans="2:6" s="1" customFormat="1" ht="16.5" customHeight="1">
      <c r="B22" s="160" t="s">
        <v>173</v>
      </c>
      <c r="C22" s="161" t="s">
        <v>174</v>
      </c>
      <c r="D22" s="19"/>
      <c r="E22" s="21"/>
      <c r="F22" s="19">
        <v>10</v>
      </c>
    </row>
    <row r="23" spans="2:6" s="1" customFormat="1" ht="16.5" customHeight="1">
      <c r="B23" s="160" t="s">
        <v>175</v>
      </c>
      <c r="C23" s="161" t="s">
        <v>176</v>
      </c>
      <c r="D23" s="19"/>
      <c r="E23" s="21"/>
      <c r="F23" s="19">
        <v>550</v>
      </c>
    </row>
    <row r="24" spans="2:6" s="1" customFormat="1" ht="16.5" customHeight="1">
      <c r="B24" s="160" t="s">
        <v>211</v>
      </c>
      <c r="C24" s="161" t="s">
        <v>212</v>
      </c>
      <c r="D24" s="180"/>
      <c r="E24" s="21"/>
      <c r="F24" s="180">
        <v>35</v>
      </c>
    </row>
    <row r="25" spans="2:6" s="1" customFormat="1" ht="16.5" customHeight="1">
      <c r="B25" s="160" t="s">
        <v>177</v>
      </c>
      <c r="C25" s="161" t="s">
        <v>178</v>
      </c>
      <c r="D25" s="19"/>
      <c r="E25" s="21"/>
      <c r="F25" s="19">
        <v>30</v>
      </c>
    </row>
    <row r="26" spans="2:6" s="1" customFormat="1" ht="16.5" customHeight="1">
      <c r="B26" s="160" t="s">
        <v>179</v>
      </c>
      <c r="C26" s="161" t="s">
        <v>180</v>
      </c>
      <c r="D26" s="19"/>
      <c r="E26" s="21"/>
      <c r="F26" s="19">
        <v>20</v>
      </c>
    </row>
    <row r="27" spans="2:6" s="1" customFormat="1" ht="16.5" customHeight="1">
      <c r="B27" s="160" t="s">
        <v>181</v>
      </c>
      <c r="C27" s="161" t="s">
        <v>182</v>
      </c>
      <c r="D27" s="19"/>
      <c r="E27" s="21"/>
      <c r="F27" s="19">
        <v>46</v>
      </c>
    </row>
    <row r="28" spans="2:6" s="1" customFormat="1" ht="16.5" customHeight="1">
      <c r="B28" s="160" t="s">
        <v>183</v>
      </c>
      <c r="C28" s="161" t="s">
        <v>17</v>
      </c>
      <c r="D28" s="163"/>
      <c r="E28" s="21"/>
      <c r="F28" s="163">
        <f>F29+F30+F31+F32+F33</f>
        <v>73</v>
      </c>
    </row>
    <row r="29" spans="2:6" s="1" customFormat="1" ht="16.5" customHeight="1">
      <c r="B29" s="160">
        <v>30304</v>
      </c>
      <c r="C29" s="161" t="s">
        <v>200</v>
      </c>
      <c r="D29" s="163"/>
      <c r="E29" s="21"/>
      <c r="F29" s="135">
        <v>20</v>
      </c>
    </row>
    <row r="30" spans="2:6" s="1" customFormat="1" ht="16.5" customHeight="1">
      <c r="B30" s="160" t="s">
        <v>184</v>
      </c>
      <c r="C30" s="161" t="s">
        <v>185</v>
      </c>
      <c r="D30" s="19"/>
      <c r="E30" s="21"/>
      <c r="F30" s="19">
        <v>36</v>
      </c>
    </row>
    <row r="31" spans="2:6" s="1" customFormat="1" ht="16.5" customHeight="1">
      <c r="B31" s="160" t="s">
        <v>186</v>
      </c>
      <c r="C31" s="161" t="s">
        <v>187</v>
      </c>
      <c r="D31" s="19"/>
      <c r="E31" s="21"/>
      <c r="F31" s="19">
        <v>5</v>
      </c>
    </row>
    <row r="32" spans="2:6" s="1" customFormat="1" ht="16.5" customHeight="1">
      <c r="B32" s="160" t="s">
        <v>188</v>
      </c>
      <c r="C32" s="161" t="s">
        <v>189</v>
      </c>
      <c r="D32" s="19"/>
      <c r="E32" s="21"/>
      <c r="F32" s="19">
        <v>10</v>
      </c>
    </row>
    <row r="33" spans="2:6" s="1" customFormat="1" ht="16.5" customHeight="1">
      <c r="B33" s="160">
        <v>30399</v>
      </c>
      <c r="C33" s="161" t="s">
        <v>201</v>
      </c>
      <c r="D33" s="19"/>
      <c r="E33" s="21"/>
      <c r="F33" s="19">
        <v>2</v>
      </c>
    </row>
    <row r="34" spans="2:6" s="1" customFormat="1" ht="16.5" customHeight="1">
      <c r="B34" s="160" t="s">
        <v>190</v>
      </c>
      <c r="C34" s="161" t="s">
        <v>191</v>
      </c>
      <c r="D34" s="163"/>
      <c r="E34" s="21"/>
      <c r="F34" s="163">
        <f>F35+F36+F37+F38+F39+F40</f>
        <v>728</v>
      </c>
    </row>
    <row r="35" spans="2:6" s="1" customFormat="1" ht="16.5" customHeight="1">
      <c r="B35" s="160" t="s">
        <v>192</v>
      </c>
      <c r="C35" s="161" t="s">
        <v>193</v>
      </c>
      <c r="D35" s="19"/>
      <c r="E35" s="21"/>
      <c r="F35" s="19">
        <v>20</v>
      </c>
    </row>
    <row r="36" spans="2:6" s="1" customFormat="1" ht="16.5" customHeight="1">
      <c r="B36" s="160" t="s">
        <v>194</v>
      </c>
      <c r="C36" s="161" t="s">
        <v>195</v>
      </c>
      <c r="D36" s="19"/>
      <c r="E36" s="21"/>
      <c r="F36" s="19">
        <v>327</v>
      </c>
    </row>
    <row r="37" spans="2:6" s="1" customFormat="1" ht="16.5" customHeight="1">
      <c r="B37" s="160">
        <v>31006</v>
      </c>
      <c r="C37" s="161" t="s">
        <v>202</v>
      </c>
      <c r="D37" s="19"/>
      <c r="E37" s="21"/>
      <c r="F37" s="19">
        <v>80</v>
      </c>
    </row>
    <row r="38" spans="2:6" s="1" customFormat="1" ht="16.5" customHeight="1">
      <c r="B38" s="160" t="s">
        <v>196</v>
      </c>
      <c r="C38" s="161" t="s">
        <v>197</v>
      </c>
      <c r="D38" s="19"/>
      <c r="E38" s="21"/>
      <c r="F38" s="19">
        <v>19</v>
      </c>
    </row>
    <row r="39" spans="2:6" s="1" customFormat="1" ht="16.5" customHeight="1">
      <c r="B39" s="160">
        <v>31011</v>
      </c>
      <c r="C39" s="161" t="s">
        <v>215</v>
      </c>
      <c r="D39" s="180"/>
      <c r="E39" s="21"/>
      <c r="F39" s="180">
        <v>230</v>
      </c>
    </row>
    <row r="40" spans="2:6" s="1" customFormat="1" ht="16.5" customHeight="1">
      <c r="B40" s="160" t="s">
        <v>198</v>
      </c>
      <c r="C40" s="161" t="s">
        <v>199</v>
      </c>
      <c r="D40" s="19"/>
      <c r="E40" s="21"/>
      <c r="F40" s="19">
        <v>52</v>
      </c>
    </row>
    <row r="41" spans="2:6" s="1" customFormat="1" ht="16.5" customHeight="1">
      <c r="B41" s="160"/>
      <c r="C41" s="161"/>
      <c r="D41" s="19"/>
      <c r="E41" s="21"/>
      <c r="F41" s="19"/>
    </row>
    <row r="42" spans="2:6" s="1" customFormat="1" ht="16.5" customHeight="1">
      <c r="B42" s="160"/>
      <c r="C42" s="161"/>
      <c r="D42" s="19"/>
      <c r="E42" s="19"/>
      <c r="F42" s="19"/>
    </row>
    <row r="43" spans="2:6" s="1" customFormat="1" ht="16.5" customHeight="1">
      <c r="B43" s="160"/>
      <c r="C43" s="161"/>
      <c r="D43" s="21"/>
      <c r="E43" s="21"/>
      <c r="F43" s="21"/>
    </row>
    <row r="44" spans="2:6" s="1" customFormat="1" ht="16.5" customHeight="1">
      <c r="B44" s="160"/>
      <c r="C44" s="161"/>
      <c r="D44" s="21"/>
      <c r="E44" s="21"/>
      <c r="F44" s="21"/>
    </row>
    <row r="45" spans="2:6" s="1" customFormat="1" ht="16.5" customHeight="1">
      <c r="B45" s="160"/>
      <c r="C45" s="161"/>
      <c r="D45" s="21"/>
      <c r="E45" s="21"/>
      <c r="F45" s="21"/>
    </row>
    <row r="46" spans="2:6" s="1" customFormat="1" ht="16.5" customHeight="1">
      <c r="B46" s="160"/>
      <c r="C46" s="161"/>
      <c r="D46" s="21"/>
      <c r="E46" s="21"/>
      <c r="F46" s="21"/>
    </row>
    <row r="47" spans="2:6" s="1" customFormat="1" ht="16.5" customHeight="1">
      <c r="B47" s="160"/>
      <c r="C47" s="161"/>
      <c r="D47" s="21"/>
      <c r="E47" s="21"/>
      <c r="F47" s="21"/>
    </row>
    <row r="48" spans="2:6" ht="16.5" customHeight="1">
      <c r="B48" s="164"/>
      <c r="C48" s="165"/>
    </row>
  </sheetData>
  <sheetProtection formatCells="0" formatColumns="0" formatRows="0"/>
  <mergeCells count="2">
    <mergeCell ref="C4:C5"/>
    <mergeCell ref="B4:B5"/>
  </mergeCells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9"/>
  <sheetViews>
    <sheetView showGridLines="0" showZeros="0" view="pageBreakPreview" zoomScaleNormal="100" workbookViewId="0">
      <selection activeCell="E19" sqref="E19"/>
    </sheetView>
  </sheetViews>
  <sheetFormatPr defaultColWidth="9.33203125" defaultRowHeight="11.25"/>
  <cols>
    <col min="1" max="1" width="23.83203125" customWidth="1"/>
    <col min="2" max="2" width="16" customWidth="1"/>
    <col min="3" max="3" width="33.33203125" customWidth="1"/>
    <col min="4" max="4" width="12.1640625" style="186" customWidth="1"/>
    <col min="5" max="8" width="12.1640625" customWidth="1"/>
    <col min="9" max="9" width="9" customWidth="1"/>
    <col min="10" max="10" width="12.1640625" customWidth="1"/>
  </cols>
  <sheetData>
    <row r="1" spans="1:10" ht="17.25" customHeight="1">
      <c r="J1" s="12" t="s">
        <v>106</v>
      </c>
    </row>
    <row r="2" spans="1:10" ht="22.5" customHeight="1">
      <c r="A2" s="221" t="s">
        <v>107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1" customFormat="1" ht="22.5" customHeight="1">
      <c r="A3" s="3"/>
      <c r="B3" s="3"/>
      <c r="C3" s="4"/>
      <c r="D3" s="195"/>
      <c r="E3" s="5"/>
      <c r="F3" s="6"/>
      <c r="G3" s="7"/>
      <c r="H3" s="7"/>
      <c r="I3" s="13"/>
      <c r="J3" s="14" t="s">
        <v>4</v>
      </c>
    </row>
    <row r="4" spans="1:10" s="2" customFormat="1" ht="48.95" customHeight="1">
      <c r="A4" s="222" t="s">
        <v>5</v>
      </c>
      <c r="B4" s="222" t="s">
        <v>108</v>
      </c>
      <c r="C4" s="222" t="s">
        <v>109</v>
      </c>
      <c r="D4" s="224" t="s">
        <v>8</v>
      </c>
      <c r="E4" s="226" t="s">
        <v>9</v>
      </c>
      <c r="F4" s="228" t="s">
        <v>10</v>
      </c>
      <c r="G4" s="226" t="s">
        <v>11</v>
      </c>
      <c r="H4" s="226" t="s">
        <v>12</v>
      </c>
      <c r="I4" s="230" t="s">
        <v>13</v>
      </c>
      <c r="J4" s="230" t="s">
        <v>14</v>
      </c>
    </row>
    <row r="5" spans="1:10" s="1" customFormat="1" ht="48.95" customHeight="1">
      <c r="A5" s="223"/>
      <c r="B5" s="223"/>
      <c r="C5" s="223"/>
      <c r="D5" s="225"/>
      <c r="E5" s="227"/>
      <c r="F5" s="229"/>
      <c r="G5" s="227"/>
      <c r="H5" s="227"/>
      <c r="I5" s="231"/>
      <c r="J5" s="231"/>
    </row>
    <row r="6" spans="1:10" s="1" customFormat="1" ht="27" customHeight="1">
      <c r="A6" s="171" t="s">
        <v>134</v>
      </c>
      <c r="B6" s="193"/>
      <c r="C6" s="181" t="s">
        <v>216</v>
      </c>
      <c r="D6" s="196">
        <f>E6</f>
        <v>1598</v>
      </c>
      <c r="E6" s="194">
        <f>E7+E17+E23</f>
        <v>1598</v>
      </c>
      <c r="F6" s="194"/>
      <c r="G6" s="194"/>
      <c r="H6" s="194"/>
      <c r="I6" s="182"/>
      <c r="J6" s="182"/>
    </row>
    <row r="7" spans="1:10" ht="26.1" customHeight="1">
      <c r="B7" s="160" t="s">
        <v>169</v>
      </c>
      <c r="C7" s="161" t="s">
        <v>16</v>
      </c>
      <c r="D7" s="199">
        <f t="shared" ref="D7:D29" si="0">E7</f>
        <v>797</v>
      </c>
      <c r="E7" s="163">
        <f>E8+E9+E10+E11+E12+E13+E14+E15+E16</f>
        <v>797</v>
      </c>
      <c r="F7" s="10"/>
      <c r="G7" s="10"/>
      <c r="H7" s="10"/>
      <c r="I7" s="10"/>
      <c r="J7" s="10">
        <v>0</v>
      </c>
    </row>
    <row r="8" spans="1:10" ht="26.1" customHeight="1">
      <c r="A8" s="8"/>
      <c r="B8" s="160" t="s">
        <v>170</v>
      </c>
      <c r="C8" s="161" t="s">
        <v>203</v>
      </c>
      <c r="D8" s="196">
        <f t="shared" si="0"/>
        <v>30</v>
      </c>
      <c r="E8" s="19">
        <v>30</v>
      </c>
      <c r="F8" s="10"/>
      <c r="G8" s="10"/>
      <c r="H8" s="10"/>
      <c r="I8" s="10"/>
      <c r="J8" s="10"/>
    </row>
    <row r="9" spans="1:10" ht="26.1" customHeight="1">
      <c r="A9" s="8"/>
      <c r="B9" s="160" t="s">
        <v>213</v>
      </c>
      <c r="C9" s="161" t="s">
        <v>214</v>
      </c>
      <c r="D9" s="196">
        <f t="shared" si="0"/>
        <v>20</v>
      </c>
      <c r="E9" s="180">
        <v>20</v>
      </c>
      <c r="F9" s="10"/>
      <c r="G9" s="10"/>
      <c r="H9" s="10"/>
      <c r="I9" s="10"/>
      <c r="J9" s="10"/>
    </row>
    <row r="10" spans="1:10" ht="26.1" customHeight="1">
      <c r="A10" s="8"/>
      <c r="B10" s="160" t="s">
        <v>171</v>
      </c>
      <c r="C10" s="161" t="s">
        <v>172</v>
      </c>
      <c r="D10" s="196">
        <f t="shared" si="0"/>
        <v>56</v>
      </c>
      <c r="E10" s="19">
        <v>56</v>
      </c>
      <c r="F10" s="10"/>
      <c r="G10" s="10"/>
      <c r="H10" s="10"/>
      <c r="I10" s="10"/>
      <c r="J10" s="10"/>
    </row>
    <row r="11" spans="1:10" ht="26.1" customHeight="1">
      <c r="A11" s="8"/>
      <c r="B11" s="160" t="s">
        <v>173</v>
      </c>
      <c r="C11" s="161" t="s">
        <v>174</v>
      </c>
      <c r="D11" s="196">
        <f t="shared" si="0"/>
        <v>10</v>
      </c>
      <c r="E11" s="19">
        <v>10</v>
      </c>
      <c r="F11" s="10"/>
      <c r="G11" s="10"/>
      <c r="H11" s="10"/>
      <c r="I11" s="10"/>
      <c r="J11" s="10"/>
    </row>
    <row r="12" spans="1:10" ht="26.1" customHeight="1">
      <c r="A12" s="8"/>
      <c r="B12" s="160" t="s">
        <v>175</v>
      </c>
      <c r="C12" s="161" t="s">
        <v>176</v>
      </c>
      <c r="D12" s="196">
        <f t="shared" si="0"/>
        <v>550</v>
      </c>
      <c r="E12" s="19">
        <v>550</v>
      </c>
      <c r="F12" s="10"/>
      <c r="G12" s="10"/>
      <c r="H12" s="10"/>
      <c r="I12" s="10"/>
      <c r="J12" s="10"/>
    </row>
    <row r="13" spans="1:10" ht="26.1" customHeight="1">
      <c r="A13" s="8"/>
      <c r="B13" s="160" t="s">
        <v>211</v>
      </c>
      <c r="C13" s="161" t="s">
        <v>212</v>
      </c>
      <c r="D13" s="196">
        <f t="shared" si="0"/>
        <v>35</v>
      </c>
      <c r="E13" s="180">
        <v>35</v>
      </c>
      <c r="F13" s="10"/>
      <c r="G13" s="10"/>
      <c r="H13" s="10"/>
      <c r="I13" s="10"/>
      <c r="J13" s="10"/>
    </row>
    <row r="14" spans="1:10" ht="26.1" customHeight="1">
      <c r="A14" s="8"/>
      <c r="B14" s="160" t="s">
        <v>177</v>
      </c>
      <c r="C14" s="161" t="s">
        <v>178</v>
      </c>
      <c r="D14" s="196">
        <f t="shared" si="0"/>
        <v>30</v>
      </c>
      <c r="E14" s="19">
        <v>30</v>
      </c>
      <c r="F14" s="10"/>
      <c r="G14" s="10"/>
      <c r="H14" s="10"/>
      <c r="I14" s="10"/>
      <c r="J14" s="10"/>
    </row>
    <row r="15" spans="1:10" ht="26.1" customHeight="1">
      <c r="A15" s="8"/>
      <c r="B15" s="160" t="s">
        <v>179</v>
      </c>
      <c r="C15" s="161" t="s">
        <v>180</v>
      </c>
      <c r="D15" s="196">
        <f t="shared" si="0"/>
        <v>20</v>
      </c>
      <c r="E15" s="19">
        <v>20</v>
      </c>
      <c r="F15" s="10"/>
      <c r="G15" s="10"/>
      <c r="H15" s="10"/>
      <c r="I15" s="10"/>
      <c r="J15" s="10"/>
    </row>
    <row r="16" spans="1:10" ht="26.1" customHeight="1">
      <c r="A16" s="8"/>
      <c r="B16" s="160" t="s">
        <v>181</v>
      </c>
      <c r="C16" s="161" t="s">
        <v>182</v>
      </c>
      <c r="D16" s="196">
        <f t="shared" si="0"/>
        <v>46</v>
      </c>
      <c r="E16" s="19">
        <v>46</v>
      </c>
      <c r="F16" s="10"/>
      <c r="G16" s="10"/>
      <c r="H16" s="10"/>
      <c r="I16" s="10"/>
      <c r="J16" s="10"/>
    </row>
    <row r="17" spans="1:10" ht="26.1" customHeight="1">
      <c r="A17" s="8"/>
      <c r="B17" s="160" t="s">
        <v>183</v>
      </c>
      <c r="C17" s="161" t="s">
        <v>17</v>
      </c>
      <c r="D17" s="199">
        <f t="shared" si="0"/>
        <v>73</v>
      </c>
      <c r="E17" s="163">
        <f>E18+E19+E20+E21+E22</f>
        <v>73</v>
      </c>
      <c r="F17" s="10"/>
      <c r="G17" s="10"/>
      <c r="H17" s="10"/>
      <c r="I17" s="10"/>
      <c r="J17" s="10"/>
    </row>
    <row r="18" spans="1:10" ht="26.1" customHeight="1">
      <c r="A18" s="8"/>
      <c r="B18" s="160">
        <v>30304</v>
      </c>
      <c r="C18" s="161" t="s">
        <v>200</v>
      </c>
      <c r="D18" s="196">
        <f t="shared" si="0"/>
        <v>20</v>
      </c>
      <c r="E18" s="135">
        <v>20</v>
      </c>
      <c r="F18" s="10"/>
      <c r="G18" s="10"/>
      <c r="H18" s="10"/>
      <c r="I18" s="10"/>
      <c r="J18" s="10"/>
    </row>
    <row r="19" spans="1:10" ht="26.1" customHeight="1">
      <c r="A19" s="8"/>
      <c r="B19" s="160" t="s">
        <v>184</v>
      </c>
      <c r="C19" s="161" t="s">
        <v>185</v>
      </c>
      <c r="D19" s="196">
        <f t="shared" si="0"/>
        <v>36</v>
      </c>
      <c r="E19" s="19">
        <v>36</v>
      </c>
      <c r="F19" s="10"/>
      <c r="G19" s="10"/>
      <c r="H19" s="10"/>
      <c r="I19" s="10"/>
      <c r="J19" s="10"/>
    </row>
    <row r="20" spans="1:10" ht="26.1" customHeight="1">
      <c r="A20" s="8"/>
      <c r="B20" s="160" t="s">
        <v>186</v>
      </c>
      <c r="C20" s="161" t="s">
        <v>187</v>
      </c>
      <c r="D20" s="196">
        <f t="shared" si="0"/>
        <v>5</v>
      </c>
      <c r="E20" s="19">
        <v>5</v>
      </c>
      <c r="F20" s="10"/>
      <c r="G20" s="10"/>
      <c r="H20" s="10"/>
      <c r="I20" s="10"/>
      <c r="J20" s="10"/>
    </row>
    <row r="21" spans="1:10" ht="26.1" customHeight="1">
      <c r="A21" s="8"/>
      <c r="B21" s="160" t="s">
        <v>188</v>
      </c>
      <c r="C21" s="161" t="s">
        <v>189</v>
      </c>
      <c r="D21" s="196">
        <f t="shared" si="0"/>
        <v>10</v>
      </c>
      <c r="E21" s="19">
        <v>10</v>
      </c>
      <c r="F21" s="10"/>
      <c r="G21" s="10"/>
      <c r="H21" s="10"/>
      <c r="I21" s="10"/>
      <c r="J21" s="10"/>
    </row>
    <row r="22" spans="1:10" ht="26.1" customHeight="1">
      <c r="A22" s="8"/>
      <c r="B22" s="160">
        <v>30399</v>
      </c>
      <c r="C22" s="161" t="s">
        <v>201</v>
      </c>
      <c r="D22" s="196">
        <f t="shared" si="0"/>
        <v>2</v>
      </c>
      <c r="E22" s="19">
        <v>2</v>
      </c>
      <c r="F22" s="10"/>
      <c r="G22" s="10"/>
      <c r="H22" s="10"/>
      <c r="I22" s="10"/>
      <c r="J22" s="10"/>
    </row>
    <row r="23" spans="1:10" ht="26.1" customHeight="1">
      <c r="A23" s="8"/>
      <c r="B23" s="160" t="s">
        <v>190</v>
      </c>
      <c r="C23" s="161" t="s">
        <v>191</v>
      </c>
      <c r="D23" s="199">
        <f t="shared" si="0"/>
        <v>728</v>
      </c>
      <c r="E23" s="163">
        <f>E24+E25+E26+E27+E28+E29</f>
        <v>728</v>
      </c>
      <c r="F23" s="10"/>
      <c r="G23" s="10"/>
      <c r="H23" s="10"/>
      <c r="I23" s="10"/>
      <c r="J23" s="10"/>
    </row>
    <row r="24" spans="1:10" ht="26.1" customHeight="1">
      <c r="A24" s="8"/>
      <c r="B24" s="160" t="s">
        <v>192</v>
      </c>
      <c r="C24" s="161" t="s">
        <v>193</v>
      </c>
      <c r="D24" s="196">
        <f t="shared" si="0"/>
        <v>20</v>
      </c>
      <c r="E24" s="19">
        <v>20</v>
      </c>
      <c r="F24" s="10"/>
      <c r="G24" s="10"/>
      <c r="H24" s="10"/>
      <c r="I24" s="10"/>
      <c r="J24" s="10"/>
    </row>
    <row r="25" spans="1:10" ht="26.1" customHeight="1">
      <c r="A25" s="8"/>
      <c r="B25" s="160" t="s">
        <v>194</v>
      </c>
      <c r="C25" s="161" t="s">
        <v>195</v>
      </c>
      <c r="D25" s="196">
        <f t="shared" si="0"/>
        <v>327</v>
      </c>
      <c r="E25" s="19">
        <v>327</v>
      </c>
      <c r="F25" s="10"/>
      <c r="G25" s="10"/>
      <c r="H25" s="10"/>
      <c r="I25" s="10"/>
      <c r="J25" s="10"/>
    </row>
    <row r="26" spans="1:10" ht="26.1" customHeight="1">
      <c r="A26" s="8"/>
      <c r="B26" s="160">
        <v>31006</v>
      </c>
      <c r="C26" s="161" t="s">
        <v>202</v>
      </c>
      <c r="D26" s="196">
        <f t="shared" si="0"/>
        <v>80</v>
      </c>
      <c r="E26" s="19">
        <v>80</v>
      </c>
      <c r="F26" s="10"/>
      <c r="G26" s="10"/>
      <c r="H26" s="10"/>
      <c r="I26" s="10"/>
      <c r="J26" s="10"/>
    </row>
    <row r="27" spans="1:10" ht="26.1" customHeight="1">
      <c r="A27" s="8"/>
      <c r="B27" s="160" t="s">
        <v>196</v>
      </c>
      <c r="C27" s="161" t="s">
        <v>197</v>
      </c>
      <c r="D27" s="196">
        <f t="shared" si="0"/>
        <v>19</v>
      </c>
      <c r="E27" s="19">
        <v>19</v>
      </c>
      <c r="F27" s="10"/>
      <c r="G27" s="10"/>
      <c r="H27" s="10"/>
      <c r="I27" s="10"/>
      <c r="J27" s="10"/>
    </row>
    <row r="28" spans="1:10" ht="26.1" customHeight="1">
      <c r="A28" s="8"/>
      <c r="B28" s="160">
        <v>31011</v>
      </c>
      <c r="C28" s="161" t="s">
        <v>215</v>
      </c>
      <c r="D28" s="196">
        <f t="shared" si="0"/>
        <v>230</v>
      </c>
      <c r="E28" s="180">
        <v>230</v>
      </c>
      <c r="F28" s="10"/>
      <c r="G28" s="10"/>
      <c r="H28" s="10"/>
      <c r="I28" s="10"/>
      <c r="J28" s="10"/>
    </row>
    <row r="29" spans="1:10" ht="26.1" customHeight="1">
      <c r="A29" s="8"/>
      <c r="B29" s="160" t="s">
        <v>198</v>
      </c>
      <c r="C29" s="161" t="s">
        <v>199</v>
      </c>
      <c r="D29" s="196">
        <f t="shared" si="0"/>
        <v>52</v>
      </c>
      <c r="E29" s="19">
        <v>52</v>
      </c>
      <c r="F29" s="10"/>
      <c r="G29" s="10"/>
      <c r="H29" s="10"/>
      <c r="I29" s="10"/>
      <c r="J29" s="10"/>
    </row>
    <row r="30" spans="1:10" ht="26.1" customHeight="1">
      <c r="A30" s="8"/>
      <c r="B30" s="8"/>
      <c r="C30" s="9"/>
      <c r="D30" s="197"/>
      <c r="E30" s="10"/>
      <c r="F30" s="10"/>
      <c r="G30" s="10"/>
      <c r="H30" s="10"/>
      <c r="I30" s="10"/>
      <c r="J30" s="10"/>
    </row>
    <row r="31" spans="1:10" ht="26.1" customHeight="1">
      <c r="A31" s="8"/>
      <c r="B31" s="8"/>
      <c r="C31" s="9"/>
      <c r="D31" s="197"/>
      <c r="E31" s="10"/>
      <c r="F31" s="10"/>
      <c r="G31" s="10"/>
      <c r="H31" s="10"/>
      <c r="I31" s="10"/>
      <c r="J31" s="10"/>
    </row>
    <row r="32" spans="1:10" ht="26.1" customHeight="1">
      <c r="A32" s="8"/>
      <c r="B32" s="8"/>
      <c r="C32" s="9"/>
      <c r="D32" s="197"/>
      <c r="E32" s="10"/>
      <c r="F32" s="10"/>
      <c r="G32" s="10"/>
      <c r="H32" s="10"/>
      <c r="I32" s="10"/>
      <c r="J32" s="10"/>
    </row>
    <row r="33" spans="1:10" ht="26.1" customHeight="1">
      <c r="A33" s="8"/>
      <c r="B33" s="8"/>
      <c r="C33" s="9"/>
      <c r="D33" s="197"/>
      <c r="E33" s="10"/>
      <c r="F33" s="10"/>
      <c r="G33" s="10"/>
      <c r="H33" s="10"/>
      <c r="I33" s="10"/>
      <c r="J33" s="10"/>
    </row>
    <row r="34" spans="1:10" ht="26.1" customHeight="1">
      <c r="A34" s="8"/>
      <c r="B34" s="8"/>
      <c r="C34" s="9"/>
      <c r="D34" s="197"/>
      <c r="E34" s="10"/>
      <c r="F34" s="10"/>
      <c r="G34" s="10"/>
      <c r="H34" s="10"/>
      <c r="I34" s="10"/>
      <c r="J34" s="10"/>
    </row>
    <row r="35" spans="1:10" ht="26.1" customHeight="1">
      <c r="A35" s="8"/>
      <c r="B35" s="8"/>
      <c r="C35" s="9"/>
      <c r="D35" s="197"/>
      <c r="E35" s="10"/>
      <c r="F35" s="10"/>
      <c r="G35" s="10"/>
      <c r="H35" s="10"/>
      <c r="I35" s="10"/>
      <c r="J35" s="10"/>
    </row>
    <row r="36" spans="1:10" ht="26.1" customHeight="1">
      <c r="A36" s="11"/>
      <c r="B36" s="11"/>
      <c r="C36" s="11"/>
      <c r="D36" s="198"/>
      <c r="E36" s="11"/>
      <c r="F36" s="11"/>
      <c r="G36" s="11"/>
      <c r="H36" s="11"/>
      <c r="I36" s="11"/>
      <c r="J36" s="11"/>
    </row>
    <row r="37" spans="1:10" ht="26.1" customHeight="1">
      <c r="A37" s="11"/>
      <c r="B37" s="11"/>
      <c r="C37" s="11"/>
      <c r="D37" s="198"/>
      <c r="E37" s="11"/>
      <c r="F37" s="11"/>
      <c r="G37" s="11"/>
      <c r="H37" s="11"/>
      <c r="I37" s="11"/>
      <c r="J37" s="11"/>
    </row>
    <row r="38" spans="1:10" ht="26.1" customHeight="1">
      <c r="A38" s="11"/>
      <c r="B38" s="11"/>
      <c r="C38" s="11"/>
      <c r="D38" s="198"/>
      <c r="E38" s="11"/>
      <c r="F38" s="11"/>
      <c r="G38" s="11"/>
      <c r="H38" s="11"/>
      <c r="I38" s="11"/>
      <c r="J38" s="11"/>
    </row>
    <row r="39" spans="1:10" ht="26.1" customHeight="1">
      <c r="A39" s="11"/>
      <c r="B39" s="11"/>
      <c r="C39" s="11"/>
      <c r="D39" s="198"/>
      <c r="E39" s="11"/>
      <c r="F39" s="11"/>
      <c r="G39" s="11"/>
      <c r="H39" s="11"/>
      <c r="I39" s="11"/>
      <c r="J39" s="11"/>
    </row>
  </sheetData>
  <sheetProtection formatCells="0" formatColumns="0" formatRows="0"/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rintOptions horizontalCentered="1"/>
  <pageMargins left="0.67" right="0.67" top="0.79" bottom="0.79" header="0.39" footer="0.39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8"/>
  <sheetViews>
    <sheetView showGridLines="0" showZeros="0" view="pageBreakPreview" topLeftCell="A2" zoomScaleNormal="100" workbookViewId="0">
      <selection activeCell="J9" sqref="J9"/>
    </sheetView>
  </sheetViews>
  <sheetFormatPr defaultColWidth="6.83203125" defaultRowHeight="25.5" customHeight="1"/>
  <cols>
    <col min="1" max="1" width="25.5" style="102" customWidth="1"/>
    <col min="2" max="8" width="10.83203125" style="102" customWidth="1"/>
    <col min="9" max="9" width="10.83203125" style="166" customWidth="1"/>
    <col min="10" max="13" width="10.83203125" style="102" customWidth="1"/>
    <col min="14" max="253" width="6.83203125" style="102" customWidth="1"/>
  </cols>
  <sheetData>
    <row r="1" spans="1:253" ht="25.5" customHeight="1">
      <c r="M1" s="119" t="s">
        <v>2</v>
      </c>
    </row>
    <row r="2" spans="1:253" s="50" customFormat="1" ht="25.5" customHeight="1">
      <c r="A2" s="115" t="s">
        <v>3</v>
      </c>
      <c r="B2" s="115"/>
      <c r="C2" s="115"/>
      <c r="D2" s="115"/>
      <c r="E2" s="115"/>
      <c r="F2" s="115"/>
      <c r="G2" s="115"/>
      <c r="H2" s="115"/>
      <c r="I2" s="167"/>
      <c r="J2" s="115"/>
      <c r="K2" s="115"/>
      <c r="L2" s="115"/>
      <c r="M2" s="115"/>
      <c r="N2" s="120"/>
      <c r="O2" s="120"/>
    </row>
    <row r="3" spans="1:253" ht="25.5" customHeight="1">
      <c r="A3" s="65"/>
      <c r="B3" s="65"/>
      <c r="C3" s="100"/>
      <c r="D3" s="65"/>
      <c r="E3" s="65"/>
      <c r="F3" s="65"/>
      <c r="G3" s="65"/>
      <c r="H3" s="116"/>
      <c r="I3" s="168"/>
      <c r="J3" s="100"/>
      <c r="K3" s="100"/>
      <c r="L3" s="6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6" customFormat="1" ht="25.5" customHeight="1">
      <c r="A4" s="113"/>
      <c r="B4" s="65"/>
      <c r="C4" s="65"/>
      <c r="D4" s="65"/>
      <c r="E4" s="65"/>
      <c r="F4" s="65"/>
      <c r="G4" s="65"/>
      <c r="H4" s="65"/>
      <c r="I4" s="169"/>
      <c r="J4" s="65"/>
      <c r="K4" s="65"/>
      <c r="L4" s="65"/>
      <c r="M4" s="119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5.5" customHeight="1">
      <c r="A5" s="204" t="s">
        <v>5</v>
      </c>
      <c r="B5" s="56" t="s">
        <v>6</v>
      </c>
      <c r="C5" s="56"/>
      <c r="D5" s="56"/>
      <c r="E5" s="56"/>
      <c r="F5" s="56"/>
      <c r="G5" s="56"/>
      <c r="H5" s="56"/>
      <c r="I5" s="144" t="s">
        <v>7</v>
      </c>
      <c r="J5" s="56"/>
      <c r="K5" s="56"/>
      <c r="L5" s="56"/>
      <c r="M5" s="56"/>
      <c r="N5" s="66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25.5" customHeight="1">
      <c r="A6" s="205"/>
      <c r="B6" s="118" t="s">
        <v>8</v>
      </c>
      <c r="C6" s="118" t="s">
        <v>9</v>
      </c>
      <c r="D6" s="118" t="s">
        <v>10</v>
      </c>
      <c r="E6" s="118" t="s">
        <v>11</v>
      </c>
      <c r="F6" s="118" t="s">
        <v>12</v>
      </c>
      <c r="G6" s="118" t="s">
        <v>13</v>
      </c>
      <c r="H6" s="117" t="s">
        <v>14</v>
      </c>
      <c r="I6" s="170" t="s">
        <v>8</v>
      </c>
      <c r="J6" s="117" t="s">
        <v>15</v>
      </c>
      <c r="K6" s="117" t="s">
        <v>16</v>
      </c>
      <c r="L6" s="117" t="s">
        <v>17</v>
      </c>
      <c r="M6" s="117" t="s">
        <v>18</v>
      </c>
      <c r="N6" s="66"/>
      <c r="O6" s="6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1" customFormat="1" ht="25.5" customHeight="1">
      <c r="A7" s="60" t="s">
        <v>19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  <c r="M7" s="60">
        <v>12</v>
      </c>
      <c r="N7" s="66"/>
      <c r="O7" s="66"/>
    </row>
    <row r="8" spans="1:253" s="51" customFormat="1" ht="25.5" customHeight="1">
      <c r="A8" s="140" t="s">
        <v>134</v>
      </c>
      <c r="B8" s="232">
        <f>SUM(C8:H8)</f>
        <v>3006</v>
      </c>
      <c r="C8" s="232">
        <v>3006</v>
      </c>
      <c r="D8" s="233"/>
      <c r="E8" s="233"/>
      <c r="F8" s="233"/>
      <c r="G8" s="233"/>
      <c r="H8" s="233"/>
      <c r="I8" s="232">
        <f>SUM(J8:M8)</f>
        <v>3006</v>
      </c>
      <c r="J8" s="232">
        <v>1358</v>
      </c>
      <c r="K8" s="232">
        <v>50</v>
      </c>
      <c r="L8" s="232"/>
      <c r="M8" s="232">
        <v>1598</v>
      </c>
      <c r="N8" s="66"/>
      <c r="O8" s="66"/>
    </row>
    <row r="9" spans="1:253" s="51" customFormat="1" ht="25.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6"/>
      <c r="O9" s="66"/>
    </row>
    <row r="10" spans="1:253" s="51" customFormat="1" ht="25.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6"/>
      <c r="O10" s="66"/>
    </row>
    <row r="11" spans="1:253" s="51" customFormat="1" ht="25.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6"/>
      <c r="O11" s="66"/>
    </row>
    <row r="12" spans="1:253" s="51" customFormat="1" ht="25.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6"/>
      <c r="O12" s="66"/>
    </row>
    <row r="13" spans="1:253" ht="25.5" customHeight="1">
      <c r="A13"/>
      <c r="B13"/>
      <c r="C13"/>
      <c r="D13"/>
      <c r="E13"/>
      <c r="F13"/>
      <c r="G13"/>
      <c r="H13"/>
      <c r="I13" s="14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25.5" customHeight="1">
      <c r="A14"/>
      <c r="B14"/>
      <c r="C14"/>
      <c r="D14"/>
      <c r="E14"/>
      <c r="F14"/>
      <c r="G14"/>
      <c r="H14"/>
      <c r="I14" s="14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25.5" customHeight="1">
      <c r="A15"/>
      <c r="B15"/>
      <c r="C15"/>
      <c r="D15"/>
      <c r="E15"/>
      <c r="F15"/>
      <c r="G15"/>
      <c r="H15"/>
      <c r="I15" s="14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25.5" customHeight="1">
      <c r="A16"/>
      <c r="B16"/>
      <c r="C16"/>
      <c r="D16"/>
      <c r="E16"/>
      <c r="F16"/>
      <c r="G16"/>
      <c r="H16"/>
      <c r="I16" s="14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25.5" customHeight="1">
      <c r="A17"/>
      <c r="B17"/>
      <c r="C17"/>
      <c r="D17"/>
      <c r="E17"/>
      <c r="F17"/>
      <c r="G17"/>
      <c r="H17"/>
      <c r="I17" s="14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25.5" customHeight="1">
      <c r="A18"/>
      <c r="B18"/>
      <c r="C18"/>
      <c r="D18"/>
      <c r="E18"/>
      <c r="F18"/>
      <c r="G18"/>
      <c r="H18"/>
      <c r="I18" s="14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5.5" customHeight="1">
      <c r="A19"/>
      <c r="B19"/>
      <c r="C19"/>
      <c r="D19"/>
      <c r="E19"/>
      <c r="F19"/>
      <c r="G19"/>
      <c r="H19"/>
      <c r="I19" s="14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5.5" customHeight="1">
      <c r="A20"/>
      <c r="B20"/>
      <c r="C20"/>
      <c r="D20"/>
      <c r="E20"/>
      <c r="F20"/>
      <c r="G20"/>
      <c r="H20"/>
      <c r="I20" s="14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5.5" customHeight="1">
      <c r="A21"/>
      <c r="B21"/>
      <c r="C21"/>
      <c r="D21"/>
      <c r="E21"/>
      <c r="F21"/>
      <c r="G21"/>
      <c r="H21"/>
      <c r="I21" s="143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5.5" customHeight="1">
      <c r="A22"/>
      <c r="B22"/>
      <c r="C22"/>
      <c r="D22"/>
      <c r="E22"/>
      <c r="F22"/>
      <c r="G22"/>
      <c r="H22"/>
      <c r="I22" s="14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5.5" customHeight="1">
      <c r="A23"/>
      <c r="B23"/>
      <c r="C23"/>
      <c r="D23"/>
      <c r="E23"/>
      <c r="F23"/>
      <c r="G23"/>
      <c r="H23"/>
      <c r="I23" s="14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5.5" customHeight="1">
      <c r="A24"/>
      <c r="B24"/>
      <c r="C24"/>
      <c r="D24"/>
      <c r="E24"/>
      <c r="F24"/>
      <c r="G24"/>
      <c r="H24"/>
      <c r="I24" s="143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5.5" customHeight="1">
      <c r="A25"/>
      <c r="B25"/>
      <c r="C25"/>
      <c r="D25"/>
      <c r="E25"/>
      <c r="F25"/>
      <c r="G25"/>
      <c r="H25"/>
      <c r="I25" s="143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5.5" customHeight="1">
      <c r="A26"/>
      <c r="B26"/>
      <c r="C26"/>
      <c r="D26"/>
      <c r="E26"/>
      <c r="F26"/>
      <c r="G26"/>
      <c r="H26"/>
      <c r="I26" s="14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5.5" customHeight="1">
      <c r="A27"/>
      <c r="B27"/>
      <c r="C27"/>
      <c r="D27"/>
      <c r="E27"/>
      <c r="F27"/>
      <c r="G27"/>
      <c r="H27"/>
      <c r="I27" s="14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5.5" customHeight="1">
      <c r="A28"/>
      <c r="B28"/>
      <c r="C28"/>
      <c r="D28"/>
      <c r="E28"/>
      <c r="F28"/>
      <c r="G28"/>
      <c r="H28"/>
      <c r="I28" s="14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5.5" customHeight="1">
      <c r="A29"/>
      <c r="B29"/>
      <c r="C29"/>
      <c r="D29"/>
      <c r="E29"/>
      <c r="F29"/>
      <c r="G29"/>
      <c r="H29"/>
      <c r="I29" s="14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5.5" customHeight="1">
      <c r="A30"/>
      <c r="B30"/>
      <c r="C30"/>
      <c r="D30"/>
      <c r="E30"/>
      <c r="F30"/>
      <c r="G30"/>
      <c r="H30"/>
      <c r="I30" s="14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5.5" customHeight="1">
      <c r="A31"/>
      <c r="B31"/>
      <c r="C31"/>
      <c r="D31"/>
      <c r="E31"/>
      <c r="F31"/>
      <c r="G31"/>
      <c r="H31"/>
      <c r="I31" s="143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5.5" customHeight="1">
      <c r="A32"/>
      <c r="B32"/>
      <c r="C32"/>
      <c r="D32"/>
      <c r="E32"/>
      <c r="F32"/>
      <c r="G32"/>
      <c r="H32"/>
      <c r="I32" s="143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5.5" customHeight="1">
      <c r="A33"/>
      <c r="B33"/>
      <c r="C33"/>
      <c r="D33"/>
      <c r="E33"/>
      <c r="F33"/>
      <c r="G33"/>
      <c r="H33"/>
      <c r="I33" s="14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5.5" customHeight="1">
      <c r="A34"/>
      <c r="B34"/>
      <c r="C34"/>
      <c r="D34"/>
      <c r="E34"/>
      <c r="F34"/>
      <c r="G34"/>
      <c r="H34"/>
      <c r="I34" s="143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5.5" customHeight="1">
      <c r="A35"/>
      <c r="B35"/>
      <c r="C35"/>
      <c r="D35"/>
      <c r="E35"/>
      <c r="F35"/>
      <c r="G35"/>
      <c r="H35"/>
      <c r="I35" s="143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5.5" customHeight="1">
      <c r="A36"/>
      <c r="B36"/>
      <c r="C36"/>
      <c r="D36"/>
      <c r="E36"/>
      <c r="F36"/>
      <c r="G36"/>
      <c r="H36"/>
      <c r="I36" s="143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5.5" customHeight="1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5.5" customHeight="1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</sheetData>
  <sheetProtection formatCells="0" formatColumns="0" formatRows="0"/>
  <mergeCells count="1"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showGridLines="0" showZeros="0" view="pageBreakPreview" topLeftCell="A4" zoomScaleNormal="100" workbookViewId="0">
      <selection activeCell="D22" sqref="D22"/>
    </sheetView>
  </sheetViews>
  <sheetFormatPr defaultColWidth="16.5" defaultRowHeight="21.75" customHeight="1"/>
  <cols>
    <col min="1" max="1" width="16.5" customWidth="1"/>
    <col min="2" max="2" width="27.1640625" style="137" customWidth="1"/>
    <col min="3" max="3" width="18" customWidth="1"/>
    <col min="4" max="4" width="18.5" customWidth="1"/>
    <col min="5" max="5" width="19.5" customWidth="1"/>
  </cols>
  <sheetData>
    <row r="1" spans="1:5" s="15" customFormat="1" ht="21.75" customHeight="1">
      <c r="B1" s="137"/>
      <c r="E1" s="12" t="s">
        <v>20</v>
      </c>
    </row>
    <row r="2" spans="1:5" s="50" customFormat="1" ht="21.75" customHeight="1">
      <c r="A2" s="206" t="s">
        <v>21</v>
      </c>
      <c r="B2" s="206"/>
      <c r="C2" s="206"/>
      <c r="D2" s="206"/>
      <c r="E2" s="206"/>
    </row>
    <row r="3" spans="1:5" ht="3.75" customHeight="1">
      <c r="E3" s="114" t="s">
        <v>4</v>
      </c>
    </row>
    <row r="4" spans="1:5" s="1" customFormat="1" ht="19.5" customHeight="1">
      <c r="A4" s="20" t="s">
        <v>22</v>
      </c>
      <c r="B4" s="138"/>
      <c r="C4" s="20" t="s">
        <v>23</v>
      </c>
      <c r="D4" s="20"/>
      <c r="E4" s="20"/>
    </row>
    <row r="5" spans="1:5" s="1" customFormat="1" ht="19.5" customHeight="1">
      <c r="A5" s="19" t="s">
        <v>24</v>
      </c>
      <c r="B5" s="138" t="s">
        <v>25</v>
      </c>
      <c r="C5" s="19" t="s">
        <v>8</v>
      </c>
      <c r="D5" s="19" t="s">
        <v>26</v>
      </c>
      <c r="E5" s="19" t="s">
        <v>18</v>
      </c>
    </row>
    <row r="6" spans="1:5" s="1" customFormat="1" ht="19.5" customHeight="1">
      <c r="A6" s="19"/>
      <c r="B6" s="138" t="s">
        <v>122</v>
      </c>
      <c r="C6" s="184">
        <f>D6+E6</f>
        <v>3006</v>
      </c>
      <c r="D6" s="184">
        <f>D7+D14+D16+D20+D25+D29+D34+D36</f>
        <v>1408</v>
      </c>
      <c r="E6" s="184">
        <f>E7+E14+E16+E20+E25+E29+E34+E36</f>
        <v>1598</v>
      </c>
    </row>
    <row r="7" spans="1:5" s="237" customFormat="1" ht="19.5" customHeight="1">
      <c r="A7" s="234">
        <v>201</v>
      </c>
      <c r="B7" s="235" t="s">
        <v>57</v>
      </c>
      <c r="C7" s="236">
        <f t="shared" ref="C7:C38" si="0">D7+E7</f>
        <v>1861</v>
      </c>
      <c r="D7" s="236">
        <f>D8+D9+D10+D11+D12+D13</f>
        <v>1062</v>
      </c>
      <c r="E7" s="236">
        <f>E8+E9+E10+E11+E12+E13</f>
        <v>799</v>
      </c>
    </row>
    <row r="8" spans="1:5" s="1" customFormat="1" ht="19.5" customHeight="1">
      <c r="A8" s="19">
        <v>20103</v>
      </c>
      <c r="B8" s="138" t="s">
        <v>110</v>
      </c>
      <c r="C8" s="184">
        <f t="shared" si="0"/>
        <v>1590</v>
      </c>
      <c r="D8" s="184">
        <v>988</v>
      </c>
      <c r="E8" s="184">
        <v>602</v>
      </c>
    </row>
    <row r="9" spans="1:5" s="1" customFormat="1" ht="19.5" customHeight="1">
      <c r="A9" s="19">
        <v>20106</v>
      </c>
      <c r="B9" s="138" t="s">
        <v>129</v>
      </c>
      <c r="C9" s="184">
        <f t="shared" si="0"/>
        <v>47</v>
      </c>
      <c r="D9" s="184"/>
      <c r="E9" s="184">
        <v>47</v>
      </c>
    </row>
    <row r="10" spans="1:5" s="1" customFormat="1" ht="19.5" customHeight="1">
      <c r="A10" s="19">
        <v>20107</v>
      </c>
      <c r="B10" s="138" t="s">
        <v>130</v>
      </c>
      <c r="C10" s="184">
        <f t="shared" si="0"/>
        <v>10</v>
      </c>
      <c r="D10" s="184"/>
      <c r="E10" s="184">
        <v>10</v>
      </c>
    </row>
    <row r="11" spans="1:5" s="1" customFormat="1" ht="19.5" customHeight="1">
      <c r="A11" s="19">
        <v>20113</v>
      </c>
      <c r="B11" s="138" t="s">
        <v>131</v>
      </c>
      <c r="C11" s="184">
        <f t="shared" si="0"/>
        <v>90</v>
      </c>
      <c r="D11" s="184"/>
      <c r="E11" s="184">
        <v>90</v>
      </c>
    </row>
    <row r="12" spans="1:5" s="1" customFormat="1" ht="19.5" customHeight="1">
      <c r="A12" s="19">
        <v>20129</v>
      </c>
      <c r="B12" s="138" t="s">
        <v>111</v>
      </c>
      <c r="C12" s="184">
        <f t="shared" si="0"/>
        <v>64</v>
      </c>
      <c r="D12" s="184">
        <v>14</v>
      </c>
      <c r="E12" s="184">
        <v>50</v>
      </c>
    </row>
    <row r="13" spans="1:5" s="1" customFormat="1" ht="19.5" customHeight="1">
      <c r="A13" s="19">
        <v>20131</v>
      </c>
      <c r="B13" s="138" t="s">
        <v>112</v>
      </c>
      <c r="C13" s="184">
        <f t="shared" si="0"/>
        <v>60</v>
      </c>
      <c r="D13" s="184">
        <v>60</v>
      </c>
      <c r="E13" s="184"/>
    </row>
    <row r="14" spans="1:5" s="237" customFormat="1" ht="19.5" customHeight="1">
      <c r="A14" s="234">
        <v>204</v>
      </c>
      <c r="B14" s="235" t="s">
        <v>63</v>
      </c>
      <c r="C14" s="236">
        <f t="shared" si="0"/>
        <v>61</v>
      </c>
      <c r="D14" s="236">
        <f>D15</f>
        <v>41</v>
      </c>
      <c r="E14" s="236">
        <f>E15</f>
        <v>20</v>
      </c>
    </row>
    <row r="15" spans="1:5" s="1" customFormat="1" ht="19.5" customHeight="1">
      <c r="A15" s="19">
        <v>20406</v>
      </c>
      <c r="B15" s="138" t="s">
        <v>113</v>
      </c>
      <c r="C15" s="184">
        <f t="shared" si="0"/>
        <v>61</v>
      </c>
      <c r="D15" s="184">
        <v>41</v>
      </c>
      <c r="E15" s="184">
        <v>20</v>
      </c>
    </row>
    <row r="16" spans="1:5" s="237" customFormat="1" ht="19.5" customHeight="1">
      <c r="A16" s="234">
        <v>208</v>
      </c>
      <c r="B16" s="235" t="s">
        <v>67</v>
      </c>
      <c r="C16" s="238">
        <f t="shared" si="0"/>
        <v>39</v>
      </c>
      <c r="D16" s="236">
        <f>D17+D18+D19</f>
        <v>18</v>
      </c>
      <c r="E16" s="236">
        <f>E17+E18+E19</f>
        <v>21</v>
      </c>
    </row>
    <row r="17" spans="1:5" s="1" customFormat="1" ht="19.5" customHeight="1">
      <c r="A17" s="19">
        <v>20801</v>
      </c>
      <c r="B17" s="138" t="s">
        <v>114</v>
      </c>
      <c r="C17" s="184">
        <f t="shared" si="0"/>
        <v>5</v>
      </c>
      <c r="D17" s="184">
        <v>4</v>
      </c>
      <c r="E17" s="184">
        <v>1</v>
      </c>
    </row>
    <row r="18" spans="1:5" s="1" customFormat="1" ht="19.5" customHeight="1">
      <c r="A18" s="19">
        <v>20802</v>
      </c>
      <c r="B18" s="138" t="s">
        <v>115</v>
      </c>
      <c r="C18" s="184">
        <f t="shared" si="0"/>
        <v>30</v>
      </c>
      <c r="D18" s="184">
        <v>10</v>
      </c>
      <c r="E18" s="184">
        <v>20</v>
      </c>
    </row>
    <row r="19" spans="1:5" s="1" customFormat="1" ht="19.5" customHeight="1">
      <c r="A19" s="19">
        <v>20811</v>
      </c>
      <c r="B19" s="138" t="s">
        <v>116</v>
      </c>
      <c r="C19" s="184">
        <f t="shared" si="0"/>
        <v>4</v>
      </c>
      <c r="D19" s="184">
        <v>4</v>
      </c>
      <c r="E19" s="184"/>
    </row>
    <row r="20" spans="1:5" s="237" customFormat="1" ht="19.5" customHeight="1">
      <c r="A20" s="234">
        <v>210</v>
      </c>
      <c r="B20" s="235" t="s">
        <v>69</v>
      </c>
      <c r="C20" s="236">
        <f t="shared" si="0"/>
        <v>127</v>
      </c>
      <c r="D20" s="236">
        <f>D21+D22+D23+D24</f>
        <v>69</v>
      </c>
      <c r="E20" s="236">
        <f>E21+E22+E23+E24</f>
        <v>58</v>
      </c>
    </row>
    <row r="21" spans="1:5" s="1" customFormat="1" ht="19.5" customHeight="1">
      <c r="A21" s="19">
        <v>21003</v>
      </c>
      <c r="B21" s="139" t="s">
        <v>132</v>
      </c>
      <c r="C21" s="184">
        <f t="shared" si="0"/>
        <v>35</v>
      </c>
      <c r="D21" s="184">
        <v>23</v>
      </c>
      <c r="E21" s="184">
        <v>12</v>
      </c>
    </row>
    <row r="22" spans="1:5" s="1" customFormat="1" ht="19.5" customHeight="1">
      <c r="A22" s="179">
        <v>21004</v>
      </c>
      <c r="B22" s="185" t="s">
        <v>207</v>
      </c>
      <c r="C22" s="184">
        <f t="shared" si="0"/>
        <v>30</v>
      </c>
      <c r="D22" s="184"/>
      <c r="E22" s="184">
        <v>30</v>
      </c>
    </row>
    <row r="23" spans="1:5" s="1" customFormat="1" ht="19.5" customHeight="1">
      <c r="A23" s="19">
        <v>21007</v>
      </c>
      <c r="B23" s="138" t="s">
        <v>117</v>
      </c>
      <c r="C23" s="184">
        <f t="shared" si="0"/>
        <v>27</v>
      </c>
      <c r="D23" s="184">
        <v>11</v>
      </c>
      <c r="E23" s="184">
        <v>16</v>
      </c>
    </row>
    <row r="24" spans="1:5" s="1" customFormat="1" ht="19.5" customHeight="1">
      <c r="A24" s="19">
        <v>21011</v>
      </c>
      <c r="B24" s="138" t="s">
        <v>118</v>
      </c>
      <c r="C24" s="184">
        <f t="shared" si="0"/>
        <v>35</v>
      </c>
      <c r="D24" s="184">
        <v>35</v>
      </c>
      <c r="E24" s="184"/>
    </row>
    <row r="25" spans="1:5" s="237" customFormat="1" ht="19.5" customHeight="1">
      <c r="A25" s="234">
        <v>212</v>
      </c>
      <c r="B25" s="235" t="s">
        <v>124</v>
      </c>
      <c r="C25" s="236">
        <f t="shared" si="0"/>
        <v>412</v>
      </c>
      <c r="D25" s="238">
        <f>D26+D27+D28</f>
        <v>0</v>
      </c>
      <c r="E25" s="236">
        <f>E26+E27+E28</f>
        <v>412</v>
      </c>
    </row>
    <row r="26" spans="1:5" s="1" customFormat="1" ht="19.5" customHeight="1">
      <c r="A26" s="19">
        <v>21201</v>
      </c>
      <c r="B26" s="138" t="s">
        <v>123</v>
      </c>
      <c r="C26" s="184">
        <f t="shared" si="0"/>
        <v>25</v>
      </c>
      <c r="D26" s="184"/>
      <c r="E26" s="184">
        <v>25</v>
      </c>
    </row>
    <row r="27" spans="1:5" s="1" customFormat="1" ht="19.5" customHeight="1">
      <c r="A27" s="179">
        <v>21203</v>
      </c>
      <c r="B27" s="185" t="s">
        <v>208</v>
      </c>
      <c r="C27" s="184">
        <f t="shared" si="0"/>
        <v>327</v>
      </c>
      <c r="D27" s="184"/>
      <c r="E27" s="184">
        <v>327</v>
      </c>
    </row>
    <row r="28" spans="1:5" s="1" customFormat="1" ht="19.5" customHeight="1">
      <c r="A28" s="19">
        <v>21205</v>
      </c>
      <c r="B28" s="138" t="s">
        <v>125</v>
      </c>
      <c r="C28" s="184">
        <f t="shared" si="0"/>
        <v>60</v>
      </c>
      <c r="D28" s="184"/>
      <c r="E28" s="184">
        <v>60</v>
      </c>
    </row>
    <row r="29" spans="1:5" s="237" customFormat="1" ht="19.5" customHeight="1">
      <c r="A29" s="234">
        <v>213</v>
      </c>
      <c r="B29" s="235" t="s">
        <v>72</v>
      </c>
      <c r="C29" s="236">
        <f>D29+E29</f>
        <v>372</v>
      </c>
      <c r="D29" s="236">
        <f>D30+D31+D32+D33</f>
        <v>122</v>
      </c>
      <c r="E29" s="236">
        <f>E30+E31+E32+E33</f>
        <v>250</v>
      </c>
    </row>
    <row r="30" spans="1:5" s="1" customFormat="1" ht="19.5" customHeight="1">
      <c r="A30" s="19">
        <v>21301</v>
      </c>
      <c r="B30" s="138" t="s">
        <v>119</v>
      </c>
      <c r="C30" s="184">
        <f t="shared" si="0"/>
        <v>107</v>
      </c>
      <c r="D30" s="184">
        <v>97</v>
      </c>
      <c r="E30" s="184">
        <v>10</v>
      </c>
    </row>
    <row r="31" spans="1:5" s="1" customFormat="1" ht="19.5" customHeight="1">
      <c r="A31" s="19">
        <v>21302</v>
      </c>
      <c r="B31" s="138" t="s">
        <v>120</v>
      </c>
      <c r="C31" s="184">
        <f t="shared" si="0"/>
        <v>25</v>
      </c>
      <c r="D31" s="184">
        <v>25</v>
      </c>
      <c r="E31" s="184"/>
    </row>
    <row r="32" spans="1:5" s="1" customFormat="1" ht="19.5" customHeight="1">
      <c r="A32" s="19">
        <v>21303</v>
      </c>
      <c r="B32" s="138" t="s">
        <v>127</v>
      </c>
      <c r="C32" s="184">
        <f t="shared" si="0"/>
        <v>30</v>
      </c>
      <c r="D32" s="184"/>
      <c r="E32" s="184">
        <v>30</v>
      </c>
    </row>
    <row r="33" spans="1:5" s="1" customFormat="1" ht="19.5" customHeight="1">
      <c r="A33" s="19">
        <v>21307</v>
      </c>
      <c r="B33" s="138" t="s">
        <v>126</v>
      </c>
      <c r="C33" s="184">
        <f t="shared" si="0"/>
        <v>210</v>
      </c>
      <c r="D33" s="184"/>
      <c r="E33" s="184">
        <v>210</v>
      </c>
    </row>
    <row r="34" spans="1:5" s="237" customFormat="1" ht="19.5" customHeight="1">
      <c r="A34" s="234">
        <v>221</v>
      </c>
      <c r="B34" s="235" t="s">
        <v>79</v>
      </c>
      <c r="C34" s="236">
        <f t="shared" si="0"/>
        <v>48</v>
      </c>
      <c r="D34" s="236">
        <f>D35</f>
        <v>48</v>
      </c>
      <c r="E34" s="238"/>
    </row>
    <row r="35" spans="1:5" s="1" customFormat="1" ht="19.5" customHeight="1">
      <c r="A35" s="19">
        <v>22102</v>
      </c>
      <c r="B35" s="138" t="s">
        <v>121</v>
      </c>
      <c r="C35" s="184">
        <f t="shared" si="0"/>
        <v>48</v>
      </c>
      <c r="D35" s="184">
        <v>48</v>
      </c>
      <c r="E35" s="184"/>
    </row>
    <row r="36" spans="1:5" s="237" customFormat="1" ht="19.5" customHeight="1">
      <c r="A36" s="234">
        <v>224</v>
      </c>
      <c r="B36" s="235" t="s">
        <v>82</v>
      </c>
      <c r="C36" s="236">
        <f t="shared" si="0"/>
        <v>86</v>
      </c>
      <c r="D36" s="236">
        <f>D37+D38</f>
        <v>48</v>
      </c>
      <c r="E36" s="236">
        <f>E37+E38</f>
        <v>38</v>
      </c>
    </row>
    <row r="37" spans="1:5" s="1" customFormat="1" ht="19.5" customHeight="1">
      <c r="A37" s="19">
        <v>22401</v>
      </c>
      <c r="B37" s="139" t="s">
        <v>133</v>
      </c>
      <c r="C37" s="184">
        <f t="shared" si="0"/>
        <v>63</v>
      </c>
      <c r="D37" s="184">
        <v>48</v>
      </c>
      <c r="E37" s="184">
        <v>15</v>
      </c>
    </row>
    <row r="38" spans="1:5" s="1" customFormat="1" ht="19.5" customHeight="1">
      <c r="A38" s="19">
        <v>22406</v>
      </c>
      <c r="B38" s="139" t="s">
        <v>128</v>
      </c>
      <c r="C38" s="184">
        <f t="shared" si="0"/>
        <v>23</v>
      </c>
      <c r="D38" s="184"/>
      <c r="E38" s="184">
        <v>23</v>
      </c>
    </row>
    <row r="39" spans="1:5" s="1" customFormat="1" ht="21.75" customHeight="1">
      <c r="A39" s="19"/>
      <c r="B39" s="138"/>
      <c r="C39" s="184"/>
      <c r="D39" s="184"/>
      <c r="E39" s="184"/>
    </row>
    <row r="40" spans="1:5" ht="21.75" customHeight="1">
      <c r="C40" s="186"/>
      <c r="D40" s="186"/>
      <c r="E40" s="186"/>
    </row>
  </sheetData>
  <sheetProtection formatCells="0" formatColumns="0" formatRows="0"/>
  <mergeCells count="1">
    <mergeCell ref="A2:E2"/>
  </mergeCells>
  <phoneticPr fontId="0" type="noConversion"/>
  <printOptions horizontalCentered="1"/>
  <pageMargins left="0.62992125984251968" right="0.62992125984251968" top="0.39370078740157483" bottom="0.39370078740157483" header="0.39370078740157483" footer="0.39370078740157483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zoomScaleNormal="100" zoomScaleSheetLayoutView="100" workbookViewId="0">
      <selection activeCell="E20" sqref="E20"/>
    </sheetView>
  </sheetViews>
  <sheetFormatPr defaultColWidth="9.33203125" defaultRowHeight="18.75" customHeight="1"/>
  <cols>
    <col min="1" max="1" width="18.83203125" customWidth="1"/>
    <col min="2" max="2" width="27.83203125" style="131" customWidth="1"/>
    <col min="3" max="3" width="20.33203125" customWidth="1"/>
    <col min="4" max="5" width="20.6640625" customWidth="1"/>
  </cols>
  <sheetData>
    <row r="1" spans="1:5" s="1" customFormat="1" ht="18.75" customHeight="1">
      <c r="A1" s="15"/>
      <c r="B1" s="15"/>
      <c r="C1" s="15"/>
      <c r="D1" s="15"/>
      <c r="E1" s="12" t="s">
        <v>27</v>
      </c>
    </row>
    <row r="2" spans="1:5" s="1" customFormat="1" ht="18.75" customHeight="1">
      <c r="A2" s="16" t="s">
        <v>28</v>
      </c>
      <c r="B2" s="173"/>
      <c r="C2" s="16"/>
      <c r="D2" s="16"/>
      <c r="E2" s="16"/>
    </row>
    <row r="3" spans="1:5" s="1" customFormat="1" ht="18.75" customHeight="1">
      <c r="B3" s="15"/>
      <c r="E3" s="18" t="s">
        <v>4</v>
      </c>
    </row>
    <row r="4" spans="1:5" s="1" customFormat="1" ht="18.75" customHeight="1">
      <c r="A4" s="20" t="s">
        <v>29</v>
      </c>
      <c r="B4" s="174"/>
      <c r="C4" s="20" t="s">
        <v>26</v>
      </c>
      <c r="D4" s="20"/>
      <c r="E4" s="20"/>
    </row>
    <row r="5" spans="1:5" s="1" customFormat="1" ht="18.75" customHeight="1">
      <c r="A5" s="19" t="s">
        <v>24</v>
      </c>
      <c r="B5" s="175" t="s">
        <v>25</v>
      </c>
      <c r="C5" s="19" t="s">
        <v>8</v>
      </c>
      <c r="D5" s="19" t="s">
        <v>30</v>
      </c>
      <c r="E5" s="19" t="s">
        <v>31</v>
      </c>
    </row>
    <row r="6" spans="1:5" s="1" customFormat="1" ht="18.75" customHeight="1">
      <c r="A6" s="178"/>
      <c r="B6" s="175"/>
      <c r="C6" s="19">
        <v>1408</v>
      </c>
      <c r="D6" s="19">
        <v>1358</v>
      </c>
      <c r="E6" s="19">
        <v>50</v>
      </c>
    </row>
    <row r="7" spans="1:5" s="1" customFormat="1" ht="18.75" customHeight="1">
      <c r="A7" s="176" t="s">
        <v>148</v>
      </c>
      <c r="B7" s="177" t="s">
        <v>15</v>
      </c>
      <c r="C7" s="183">
        <v>1358</v>
      </c>
      <c r="D7" s="183">
        <f>D8+D9+D10+D11+D12+D13+D14+D15+D16+D17</f>
        <v>1358</v>
      </c>
      <c r="E7" s="184">
        <v>50</v>
      </c>
    </row>
    <row r="8" spans="1:5" s="1" customFormat="1" ht="18.75" customHeight="1">
      <c r="A8" s="176" t="s">
        <v>149</v>
      </c>
      <c r="B8" s="177" t="s">
        <v>150</v>
      </c>
      <c r="C8" s="200">
        <f t="shared" ref="C8:C19" si="0">D8+E8</f>
        <v>250</v>
      </c>
      <c r="D8" s="184">
        <v>250</v>
      </c>
      <c r="E8" s="184"/>
    </row>
    <row r="9" spans="1:5" s="1" customFormat="1" ht="18.75" customHeight="1">
      <c r="A9" s="176" t="s">
        <v>151</v>
      </c>
      <c r="B9" s="177" t="s">
        <v>152</v>
      </c>
      <c r="C9" s="200">
        <f t="shared" si="0"/>
        <v>145</v>
      </c>
      <c r="D9" s="184">
        <v>145</v>
      </c>
      <c r="E9" s="184"/>
    </row>
    <row r="10" spans="1:5" s="1" customFormat="1" ht="18.75" customHeight="1">
      <c r="A10" s="176" t="s">
        <v>153</v>
      </c>
      <c r="B10" s="177" t="s">
        <v>154</v>
      </c>
      <c r="C10" s="200">
        <f t="shared" si="0"/>
        <v>24</v>
      </c>
      <c r="D10" s="184">
        <v>24</v>
      </c>
      <c r="E10" s="184"/>
    </row>
    <row r="11" spans="1:5" s="1" customFormat="1" ht="18.75" customHeight="1">
      <c r="A11" s="176" t="s">
        <v>155</v>
      </c>
      <c r="B11" s="177" t="s">
        <v>156</v>
      </c>
      <c r="C11" s="200">
        <f t="shared" si="0"/>
        <v>96</v>
      </c>
      <c r="D11" s="184">
        <v>96</v>
      </c>
      <c r="E11" s="187"/>
    </row>
    <row r="12" spans="1:5" s="1" customFormat="1" ht="18.75" customHeight="1">
      <c r="A12" s="176" t="s">
        <v>157</v>
      </c>
      <c r="B12" s="177" t="s">
        <v>158</v>
      </c>
      <c r="C12" s="200">
        <f t="shared" si="0"/>
        <v>435</v>
      </c>
      <c r="D12" s="238">
        <v>435</v>
      </c>
      <c r="E12" s="184"/>
    </row>
    <row r="13" spans="1:5" s="1" customFormat="1" ht="18.75" customHeight="1">
      <c r="A13" s="176" t="s">
        <v>159</v>
      </c>
      <c r="B13" s="177" t="s">
        <v>160</v>
      </c>
      <c r="C13" s="200">
        <f t="shared" si="0"/>
        <v>61</v>
      </c>
      <c r="D13" s="184">
        <v>61</v>
      </c>
      <c r="E13" s="184"/>
    </row>
    <row r="14" spans="1:5" s="1" customFormat="1" ht="18.75" customHeight="1">
      <c r="A14" s="176" t="s">
        <v>161</v>
      </c>
      <c r="B14" s="177" t="s">
        <v>162</v>
      </c>
      <c r="C14" s="200">
        <f t="shared" si="0"/>
        <v>35</v>
      </c>
      <c r="D14" s="184">
        <v>35</v>
      </c>
      <c r="E14" s="184"/>
    </row>
    <row r="15" spans="1:5" s="1" customFormat="1" ht="18.75" customHeight="1">
      <c r="A15" s="176" t="s">
        <v>163</v>
      </c>
      <c r="B15" s="177" t="s">
        <v>164</v>
      </c>
      <c r="C15" s="200">
        <f t="shared" si="0"/>
        <v>60</v>
      </c>
      <c r="D15" s="184">
        <v>60</v>
      </c>
      <c r="E15" s="184"/>
    </row>
    <row r="16" spans="1:5" s="1" customFormat="1" ht="18.75" customHeight="1">
      <c r="A16" s="176" t="s">
        <v>165</v>
      </c>
      <c r="B16" s="177" t="s">
        <v>166</v>
      </c>
      <c r="C16" s="200">
        <f t="shared" si="0"/>
        <v>48</v>
      </c>
      <c r="D16" s="184">
        <v>48</v>
      </c>
      <c r="E16" s="184"/>
    </row>
    <row r="17" spans="1:5" s="1" customFormat="1" ht="18.75" customHeight="1">
      <c r="A17" s="176" t="s">
        <v>167</v>
      </c>
      <c r="B17" s="177" t="s">
        <v>168</v>
      </c>
      <c r="C17" s="200">
        <f t="shared" si="0"/>
        <v>204</v>
      </c>
      <c r="D17" s="238">
        <v>204</v>
      </c>
      <c r="E17" s="184"/>
    </row>
    <row r="18" spans="1:5" s="1" customFormat="1" ht="18.75" customHeight="1">
      <c r="A18" s="176" t="s">
        <v>169</v>
      </c>
      <c r="B18" s="177" t="s">
        <v>16</v>
      </c>
      <c r="C18" s="183">
        <f t="shared" si="0"/>
        <v>42</v>
      </c>
      <c r="D18" s="184"/>
      <c r="E18" s="183">
        <f>E19</f>
        <v>42</v>
      </c>
    </row>
    <row r="19" spans="1:5" s="1" customFormat="1" ht="18.75" customHeight="1">
      <c r="A19" s="176" t="s">
        <v>170</v>
      </c>
      <c r="B19" s="177" t="s">
        <v>204</v>
      </c>
      <c r="C19" s="200">
        <v>42</v>
      </c>
      <c r="D19" s="183"/>
      <c r="E19" s="238">
        <v>42</v>
      </c>
    </row>
    <row r="20" spans="1:5" s="1" customFormat="1" ht="18.75" customHeight="1">
      <c r="A20" s="176">
        <v>30231</v>
      </c>
      <c r="B20" s="176" t="s">
        <v>218</v>
      </c>
      <c r="C20" s="130">
        <v>8</v>
      </c>
      <c r="D20" s="130"/>
      <c r="E20" s="130">
        <v>8</v>
      </c>
    </row>
    <row r="21" spans="1:5" s="1" customFormat="1" ht="18.75" customHeight="1">
      <c r="A21" s="176"/>
      <c r="B21" s="177"/>
      <c r="C21" s="130"/>
      <c r="D21" s="130"/>
      <c r="E21" s="19"/>
    </row>
    <row r="22" spans="1:5" s="1" customFormat="1" ht="18.75" customHeight="1">
      <c r="A22" s="176"/>
      <c r="B22" s="177"/>
      <c r="C22" s="130"/>
      <c r="D22" s="172"/>
      <c r="E22" s="130"/>
    </row>
  </sheetData>
  <sheetProtection formatCells="0" formatColumns="0" formatRows="0"/>
  <phoneticPr fontId="0" type="noConversion"/>
  <printOptions horizontalCentered="1"/>
  <pageMargins left="0.62992125984251968" right="0.62992125984251968" top="0.59055118110236227" bottom="0.59055118110236227" header="0.39370078740157483" footer="0.39370078740157483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0"/>
  <sheetViews>
    <sheetView showGridLines="0" showZeros="0" tabSelected="1" view="pageBreakPreview" zoomScaleNormal="100" workbookViewId="0">
      <selection activeCell="C11" sqref="C11"/>
    </sheetView>
  </sheetViews>
  <sheetFormatPr defaultColWidth="6.83203125" defaultRowHeight="11.25"/>
  <cols>
    <col min="1" max="1" width="30" style="66" customWidth="1"/>
    <col min="2" max="2" width="23.1640625" style="66" customWidth="1"/>
    <col min="3" max="3" width="27.6640625" style="66" customWidth="1"/>
    <col min="4" max="6" width="23.1640625" style="66" customWidth="1"/>
    <col min="7" max="9" width="6.83203125" style="66" customWidth="1"/>
    <col min="10" max="10" width="11.1640625" style="66" customWidth="1"/>
    <col min="11" max="251" width="6.6640625" style="66" customWidth="1"/>
    <col min="252" max="16384" width="6.83203125" style="51"/>
  </cols>
  <sheetData>
    <row r="1" spans="1:256" s="15" customFormat="1" ht="30" customHeight="1">
      <c r="A1" s="65"/>
      <c r="B1" s="65"/>
      <c r="C1" s="65"/>
      <c r="D1" s="65"/>
      <c r="E1" s="65"/>
      <c r="F1" s="62" t="s">
        <v>32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113"/>
      <c r="IS1" s="113"/>
      <c r="IT1" s="113"/>
      <c r="IU1" s="113"/>
      <c r="IV1" s="113"/>
    </row>
    <row r="2" spans="1:256" s="111" customFormat="1" ht="27.75" customHeight="1">
      <c r="A2" s="112" t="s">
        <v>33</v>
      </c>
      <c r="B2" s="112"/>
      <c r="C2" s="112"/>
      <c r="D2" s="112"/>
      <c r="E2" s="112"/>
      <c r="F2" s="112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</row>
    <row r="3" spans="1:256" ht="16.5" customHeight="1">
      <c r="A3" s="54"/>
      <c r="B3" s="53"/>
      <c r="C3" s="53"/>
      <c r="D3" s="54"/>
      <c r="E3" s="53"/>
      <c r="G3" s="54"/>
      <c r="H3" s="54"/>
      <c r="I3" s="54"/>
      <c r="J3" s="5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6" s="101" customFormat="1" ht="16.5" customHeight="1">
      <c r="A4" s="103"/>
      <c r="B4" s="103"/>
      <c r="C4" s="103"/>
      <c r="D4" s="103"/>
      <c r="E4" s="104"/>
      <c r="F4" s="110" t="s">
        <v>34</v>
      </c>
      <c r="G4" s="103"/>
      <c r="H4" s="103"/>
      <c r="I4" s="103"/>
      <c r="J4" s="10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208" t="s">
        <v>35</v>
      </c>
      <c r="B5" s="207" t="s">
        <v>36</v>
      </c>
      <c r="C5" s="207"/>
      <c r="D5" s="207"/>
      <c r="E5" s="207"/>
      <c r="F5" s="207"/>
      <c r="G5" s="103"/>
      <c r="H5" s="103"/>
      <c r="I5" s="103"/>
      <c r="J5" s="10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208"/>
      <c r="B6" s="105" t="s">
        <v>37</v>
      </c>
      <c r="C6" s="105" t="s">
        <v>38</v>
      </c>
      <c r="D6" s="105" t="s">
        <v>39</v>
      </c>
      <c r="E6" s="105" t="s">
        <v>40</v>
      </c>
      <c r="F6" s="108" t="s">
        <v>41</v>
      </c>
      <c r="G6" s="103"/>
      <c r="H6" s="103"/>
      <c r="I6" s="103"/>
      <c r="J6" s="10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41" t="s">
        <v>134</v>
      </c>
      <c r="B7" s="141" t="s">
        <v>206</v>
      </c>
      <c r="C7" s="141" t="s">
        <v>135</v>
      </c>
      <c r="D7" s="141" t="s">
        <v>135</v>
      </c>
      <c r="E7" s="141" t="s">
        <v>135</v>
      </c>
      <c r="F7" s="141" t="s">
        <v>205</v>
      </c>
      <c r="G7" s="101"/>
      <c r="H7" s="101"/>
      <c r="I7" s="101"/>
      <c r="J7" s="101"/>
    </row>
    <row r="8" spans="1:256" s="2" customFormat="1" ht="27" customHeight="1">
      <c r="A8" s="109"/>
      <c r="B8" s="109"/>
      <c r="C8" s="109"/>
      <c r="D8" s="109"/>
      <c r="E8" s="109"/>
      <c r="F8" s="109"/>
      <c r="G8" s="101"/>
      <c r="H8" s="101"/>
      <c r="I8" s="101"/>
      <c r="J8" s="101"/>
    </row>
    <row r="9" spans="1:256" s="2" customFormat="1" ht="27" customHeight="1">
      <c r="A9" s="109"/>
      <c r="B9" s="109"/>
      <c r="C9" s="109"/>
      <c r="D9" s="109"/>
      <c r="E9" s="109"/>
      <c r="F9" s="109"/>
      <c r="G9" s="101"/>
      <c r="H9" s="101"/>
      <c r="I9" s="101"/>
      <c r="J9" s="101"/>
    </row>
    <row r="10" spans="1:256" s="2" customFormat="1" ht="27" customHeight="1">
      <c r="A10" s="109"/>
      <c r="B10" s="109"/>
      <c r="C10" s="109"/>
      <c r="D10" s="109"/>
      <c r="E10" s="109"/>
      <c r="F10" s="109"/>
      <c r="G10" s="101"/>
      <c r="H10" s="101"/>
      <c r="I10" s="101"/>
      <c r="J10" s="101"/>
    </row>
    <row r="11" spans="1:256" ht="27" customHeight="1">
      <c r="A11" s="61"/>
      <c r="B11" s="61"/>
      <c r="C11" s="61"/>
      <c r="D11" s="61"/>
      <c r="E11" s="61"/>
      <c r="F11" s="6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6" ht="27" customHeight="1">
      <c r="A12" s="61"/>
      <c r="B12" s="61"/>
      <c r="C12" s="61"/>
      <c r="D12" s="61"/>
      <c r="E12" s="61"/>
      <c r="F12" s="6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6" ht="27" customHeight="1">
      <c r="A13" s="61"/>
      <c r="B13" s="61"/>
      <c r="C13" s="61"/>
      <c r="D13" s="61"/>
      <c r="E13" s="61"/>
      <c r="F13" s="6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6" ht="27" customHeight="1">
      <c r="A14" s="61"/>
      <c r="B14" s="61"/>
      <c r="C14" s="61"/>
      <c r="D14" s="61"/>
      <c r="E14" s="61"/>
      <c r="F14" s="6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6" ht="15.7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6" ht="15.75" customHeight="1"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7:251" ht="15.75" customHeight="1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7:251" ht="15.75" customHeight="1"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7:251" ht="15.75" customHeight="1"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7:251" ht="27.75" customHeight="1"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showZeros="0" view="pageBreakPreview" zoomScaleNormal="100" workbookViewId="0">
      <selection activeCell="E9" sqref="E9"/>
    </sheetView>
  </sheetViews>
  <sheetFormatPr defaultColWidth="6.83203125" defaultRowHeight="12.75" customHeight="1"/>
  <cols>
    <col min="1" max="1" width="40.83203125" style="102" customWidth="1"/>
    <col min="2" max="4" width="6.83203125" style="102" customWidth="1"/>
    <col min="5" max="5" width="34.83203125" style="102" customWidth="1"/>
    <col min="6" max="10" width="11.83203125" style="102" customWidth="1"/>
    <col min="11" max="16384" width="6.83203125" style="102"/>
  </cols>
  <sheetData>
    <row r="1" spans="1:11" s="100" customFormat="1" ht="27.75" customHeight="1">
      <c r="J1" s="62" t="s">
        <v>42</v>
      </c>
    </row>
    <row r="2" spans="1:11" s="63" customFormat="1" ht="27.75" customHeight="1">
      <c r="A2" s="209" t="s">
        <v>43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1" s="66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101" customFormat="1" ht="17.25" customHeight="1">
      <c r="A4" s="103"/>
      <c r="B4" s="103"/>
      <c r="C4" s="103"/>
      <c r="D4" s="103"/>
      <c r="E4" s="104"/>
      <c r="F4" s="103"/>
      <c r="G4" s="103"/>
      <c r="H4" s="103"/>
      <c r="I4" s="103"/>
      <c r="J4" s="110" t="s">
        <v>34</v>
      </c>
    </row>
    <row r="5" spans="1:11" s="101" customFormat="1" ht="22.5" customHeight="1">
      <c r="A5" s="208" t="s">
        <v>5</v>
      </c>
      <c r="B5" s="106" t="s">
        <v>44</v>
      </c>
      <c r="C5" s="106"/>
      <c r="D5" s="107"/>
      <c r="E5" s="208" t="s">
        <v>25</v>
      </c>
      <c r="F5" s="210" t="s">
        <v>8</v>
      </c>
      <c r="G5" s="210" t="s">
        <v>15</v>
      </c>
      <c r="H5" s="210" t="s">
        <v>16</v>
      </c>
      <c r="I5" s="210" t="s">
        <v>17</v>
      </c>
      <c r="J5" s="210" t="s">
        <v>18</v>
      </c>
    </row>
    <row r="6" spans="1:11" s="101" customFormat="1" ht="22.5" customHeight="1">
      <c r="A6" s="208"/>
      <c r="B6" s="105" t="s">
        <v>45</v>
      </c>
      <c r="C6" s="105" t="s">
        <v>46</v>
      </c>
      <c r="D6" s="105" t="s">
        <v>47</v>
      </c>
      <c r="E6" s="208"/>
      <c r="F6" s="210"/>
      <c r="G6" s="210"/>
      <c r="H6" s="210"/>
      <c r="I6" s="210"/>
      <c r="J6" s="210"/>
    </row>
    <row r="7" spans="1:11" s="101" customFormat="1" ht="33" customHeight="1">
      <c r="A7" s="109" t="s">
        <v>19</v>
      </c>
      <c r="B7" s="109" t="s">
        <v>19</v>
      </c>
      <c r="C7" s="109" t="s">
        <v>19</v>
      </c>
      <c r="D7" s="109" t="s">
        <v>19</v>
      </c>
      <c r="E7" s="109" t="s">
        <v>19</v>
      </c>
      <c r="F7" s="109">
        <v>1</v>
      </c>
      <c r="G7" s="109">
        <v>2</v>
      </c>
      <c r="H7" s="109">
        <v>3</v>
      </c>
      <c r="I7" s="109">
        <v>4</v>
      </c>
      <c r="J7" s="109">
        <v>5</v>
      </c>
    </row>
    <row r="8" spans="1:11" s="66" customFormat="1" ht="3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51"/>
    </row>
    <row r="9" spans="1:11" s="66" customFormat="1" ht="3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51"/>
    </row>
    <row r="10" spans="1:11" ht="3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/>
    </row>
    <row r="11" spans="1:11" ht="3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K79"/>
    </row>
    <row r="80" spans="1:11" ht="19.5" customHeight="1">
      <c r="K80"/>
    </row>
    <row r="81" spans="11:11" ht="19.5" customHeight="1">
      <c r="K81"/>
    </row>
    <row r="82" spans="11:11" ht="19.5" customHeight="1">
      <c r="K82"/>
    </row>
    <row r="83" spans="11:11" ht="19.5" customHeight="1">
      <c r="K83"/>
    </row>
    <row r="84" spans="11:11" ht="19.5" customHeight="1">
      <c r="K84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1"/>
  <sheetViews>
    <sheetView showGridLines="0" showZeros="0" view="pageBreakPreview" zoomScaleNormal="100" workbookViewId="0">
      <selection activeCell="D33" sqref="D33"/>
    </sheetView>
  </sheetViews>
  <sheetFormatPr defaultColWidth="9" defaultRowHeight="14.25"/>
  <cols>
    <col min="1" max="1" width="60" style="70" customWidth="1"/>
    <col min="2" max="2" width="17.1640625" style="70" customWidth="1"/>
    <col min="3" max="3" width="60.6640625" style="70" customWidth="1"/>
    <col min="4" max="4" width="18.83203125" style="70" customWidth="1"/>
    <col min="5" max="255" width="9" style="70" customWidth="1"/>
    <col min="256" max="256" width="9" style="70" bestFit="1"/>
    <col min="257" max="16384" width="9" style="70"/>
  </cols>
  <sheetData>
    <row r="1" spans="1:4">
      <c r="A1" s="71"/>
      <c r="B1" s="71"/>
      <c r="C1" s="71"/>
      <c r="D1" s="72" t="s">
        <v>48</v>
      </c>
    </row>
    <row r="2" spans="1:4" s="67" customFormat="1" ht="25.5">
      <c r="A2" s="73" t="s">
        <v>49</v>
      </c>
      <c r="B2" s="73"/>
      <c r="C2" s="73"/>
      <c r="D2" s="73"/>
    </row>
    <row r="3" spans="1:4" s="68" customFormat="1" ht="13.5">
      <c r="A3" s="74"/>
      <c r="B3" s="74"/>
      <c r="C3" s="74"/>
      <c r="D3" s="75" t="s">
        <v>50</v>
      </c>
    </row>
    <row r="4" spans="1:4" s="69" customFormat="1" ht="14.1" customHeight="1">
      <c r="A4" s="211" t="s">
        <v>51</v>
      </c>
      <c r="B4" s="211"/>
      <c r="C4" s="77" t="s">
        <v>52</v>
      </c>
      <c r="D4" s="77"/>
    </row>
    <row r="5" spans="1:4" s="69" customFormat="1" ht="21.75" customHeight="1">
      <c r="A5" s="76" t="s">
        <v>53</v>
      </c>
      <c r="B5" s="78" t="s">
        <v>54</v>
      </c>
      <c r="C5" s="76" t="s">
        <v>55</v>
      </c>
      <c r="D5" s="79" t="s">
        <v>54</v>
      </c>
    </row>
    <row r="6" spans="1:4" s="69" customFormat="1" ht="21" customHeight="1">
      <c r="A6" s="80" t="s">
        <v>56</v>
      </c>
      <c r="B6" s="81">
        <v>3006</v>
      </c>
      <c r="C6" s="82" t="s">
        <v>57</v>
      </c>
      <c r="D6" s="82">
        <v>1861</v>
      </c>
    </row>
    <row r="7" spans="1:4" s="69" customFormat="1" ht="21" customHeight="1">
      <c r="A7" s="83" t="s">
        <v>58</v>
      </c>
      <c r="B7" s="81"/>
      <c r="C7" s="82" t="s">
        <v>59</v>
      </c>
      <c r="D7" s="82"/>
    </row>
    <row r="8" spans="1:4" s="69" customFormat="1" ht="21" customHeight="1">
      <c r="A8" s="83" t="s">
        <v>60</v>
      </c>
      <c r="B8" s="81"/>
      <c r="C8" s="82" t="s">
        <v>61</v>
      </c>
      <c r="D8" s="82"/>
    </row>
    <row r="9" spans="1:4" s="69" customFormat="1" ht="21" customHeight="1">
      <c r="A9" s="83" t="s">
        <v>62</v>
      </c>
      <c r="B9" s="84"/>
      <c r="C9" s="82" t="s">
        <v>63</v>
      </c>
      <c r="D9" s="82">
        <v>61</v>
      </c>
    </row>
    <row r="10" spans="1:4" s="69" customFormat="1" ht="21" customHeight="1">
      <c r="A10" s="85"/>
      <c r="B10" s="86"/>
      <c r="C10" s="82" t="s">
        <v>64</v>
      </c>
      <c r="D10" s="82"/>
    </row>
    <row r="11" spans="1:4" s="69" customFormat="1" ht="21" customHeight="1">
      <c r="A11" s="87"/>
      <c r="B11" s="86"/>
      <c r="C11" s="82" t="s">
        <v>65</v>
      </c>
      <c r="D11" s="82"/>
    </row>
    <row r="12" spans="1:4" s="69" customFormat="1" ht="21" customHeight="1">
      <c r="A12" s="87"/>
      <c r="B12" s="86"/>
      <c r="C12" s="82" t="s">
        <v>66</v>
      </c>
      <c r="D12" s="82"/>
    </row>
    <row r="13" spans="1:4" s="69" customFormat="1" ht="21" customHeight="1">
      <c r="A13" s="87"/>
      <c r="B13" s="86"/>
      <c r="C13" s="82" t="s">
        <v>67</v>
      </c>
      <c r="D13" s="82">
        <v>39</v>
      </c>
    </row>
    <row r="14" spans="1:4" s="69" customFormat="1" ht="21" customHeight="1">
      <c r="A14" s="87"/>
      <c r="B14" s="86"/>
      <c r="C14" s="82" t="s">
        <v>68</v>
      </c>
      <c r="D14" s="82"/>
    </row>
    <row r="15" spans="1:4" s="69" customFormat="1" ht="21" customHeight="1">
      <c r="A15" s="87"/>
      <c r="B15" s="86"/>
      <c r="C15" s="82" t="s">
        <v>69</v>
      </c>
      <c r="D15" s="82">
        <v>127</v>
      </c>
    </row>
    <row r="16" spans="1:4" s="69" customFormat="1" ht="21" customHeight="1">
      <c r="A16" s="85"/>
      <c r="B16" s="86"/>
      <c r="C16" s="82" t="s">
        <v>70</v>
      </c>
      <c r="D16" s="82"/>
    </row>
    <row r="17" spans="1:4" s="69" customFormat="1" ht="21" customHeight="1">
      <c r="A17" s="88"/>
      <c r="B17" s="88"/>
      <c r="C17" s="82" t="s">
        <v>71</v>
      </c>
      <c r="D17" s="82">
        <v>412</v>
      </c>
    </row>
    <row r="18" spans="1:4" s="69" customFormat="1" ht="21" customHeight="1">
      <c r="A18" s="88"/>
      <c r="B18" s="88"/>
      <c r="C18" s="82" t="s">
        <v>72</v>
      </c>
      <c r="D18" s="82">
        <v>372</v>
      </c>
    </row>
    <row r="19" spans="1:4" s="69" customFormat="1" ht="21" customHeight="1">
      <c r="A19" s="88"/>
      <c r="B19" s="88"/>
      <c r="C19" s="82" t="s">
        <v>73</v>
      </c>
      <c r="D19" s="82"/>
    </row>
    <row r="20" spans="1:4" s="69" customFormat="1" ht="21" customHeight="1">
      <c r="A20" s="88"/>
      <c r="B20" s="88"/>
      <c r="C20" s="89" t="s">
        <v>74</v>
      </c>
      <c r="D20" s="89"/>
    </row>
    <row r="21" spans="1:4" s="69" customFormat="1" ht="21" customHeight="1">
      <c r="A21" s="88"/>
      <c r="B21" s="88"/>
      <c r="C21" s="89" t="s">
        <v>75</v>
      </c>
      <c r="D21" s="89"/>
    </row>
    <row r="22" spans="1:4" s="69" customFormat="1" ht="21" customHeight="1">
      <c r="A22" s="85"/>
      <c r="B22" s="90"/>
      <c r="C22" s="89" t="s">
        <v>76</v>
      </c>
      <c r="D22" s="89"/>
    </row>
    <row r="23" spans="1:4" s="69" customFormat="1" ht="21" customHeight="1">
      <c r="A23" s="87"/>
      <c r="B23" s="91"/>
      <c r="C23" s="89" t="s">
        <v>77</v>
      </c>
      <c r="D23" s="89"/>
    </row>
    <row r="24" spans="1:4" s="69" customFormat="1" ht="21" customHeight="1">
      <c r="A24" s="87"/>
      <c r="B24" s="91"/>
      <c r="C24" s="89" t="s">
        <v>78</v>
      </c>
      <c r="D24" s="89"/>
    </row>
    <row r="25" spans="1:4" s="69" customFormat="1" ht="21" customHeight="1">
      <c r="A25" s="87"/>
      <c r="B25" s="91"/>
      <c r="C25" s="89" t="s">
        <v>79</v>
      </c>
      <c r="D25" s="89">
        <v>48</v>
      </c>
    </row>
    <row r="26" spans="1:4" s="69" customFormat="1" ht="21" customHeight="1">
      <c r="A26" s="92"/>
      <c r="B26" s="91"/>
      <c r="C26" s="89" t="s">
        <v>80</v>
      </c>
      <c r="D26" s="89"/>
    </row>
    <row r="27" spans="1:4" s="69" customFormat="1" ht="21" customHeight="1">
      <c r="A27" s="93"/>
      <c r="B27" s="91"/>
      <c r="C27" s="94" t="s">
        <v>81</v>
      </c>
      <c r="D27" s="89"/>
    </row>
    <row r="28" spans="1:4" s="69" customFormat="1" ht="21" customHeight="1">
      <c r="A28" s="93"/>
      <c r="B28" s="91"/>
      <c r="C28" s="94" t="s">
        <v>82</v>
      </c>
      <c r="D28" s="89">
        <v>86</v>
      </c>
    </row>
    <row r="29" spans="1:4" s="69" customFormat="1" ht="21" customHeight="1">
      <c r="A29" s="93"/>
      <c r="B29" s="91"/>
      <c r="C29" s="94" t="s">
        <v>83</v>
      </c>
      <c r="D29" s="89"/>
    </row>
    <row r="30" spans="1:4" s="69" customFormat="1" ht="21" customHeight="1">
      <c r="A30" s="93"/>
      <c r="B30" s="91"/>
      <c r="C30" s="89" t="s">
        <v>84</v>
      </c>
      <c r="D30" s="89"/>
    </row>
    <row r="31" spans="1:4" s="69" customFormat="1" ht="21" customHeight="1">
      <c r="A31" s="93"/>
      <c r="B31" s="91"/>
      <c r="C31" s="89" t="s">
        <v>85</v>
      </c>
      <c r="D31" s="89"/>
    </row>
    <row r="32" spans="1:4" s="69" customFormat="1" ht="21" customHeight="1">
      <c r="A32" s="93"/>
      <c r="B32" s="91"/>
      <c r="C32" s="82" t="s">
        <v>86</v>
      </c>
      <c r="D32" s="89"/>
    </row>
    <row r="33" spans="1:4" s="69" customFormat="1" ht="21" customHeight="1">
      <c r="A33" s="93"/>
      <c r="B33" s="91"/>
      <c r="C33" s="82" t="s">
        <v>87</v>
      </c>
      <c r="D33" s="89"/>
    </row>
    <row r="34" spans="1:4" s="69" customFormat="1" ht="21" customHeight="1">
      <c r="A34" s="93"/>
      <c r="B34" s="91"/>
      <c r="C34" s="82" t="s">
        <v>88</v>
      </c>
      <c r="D34" s="89"/>
    </row>
    <row r="35" spans="1:4" s="69" customFormat="1" ht="14.1" customHeight="1">
      <c r="A35" s="95" t="s">
        <v>89</v>
      </c>
      <c r="B35" s="96"/>
      <c r="C35" s="97" t="s">
        <v>90</v>
      </c>
      <c r="D35" s="96">
        <f>SUM(D6:D34)</f>
        <v>3006</v>
      </c>
    </row>
    <row r="36" spans="1:4" ht="17.25" customHeight="1"/>
    <row r="37" spans="1:4">
      <c r="A37" s="98"/>
    </row>
    <row r="53" spans="1:1">
      <c r="A53" s="98"/>
    </row>
    <row r="55" spans="1:1">
      <c r="A55" s="98"/>
    </row>
    <row r="68" spans="1:1" ht="15.75">
      <c r="A68" s="99"/>
    </row>
    <row r="69" spans="1:1">
      <c r="A69" s="98"/>
    </row>
    <row r="70" spans="1:1" ht="15.75">
      <c r="A70" s="99"/>
    </row>
    <row r="71" spans="1:1">
      <c r="A71" s="98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59" right="0.59" top="0.51" bottom="0.3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4"/>
  <sheetViews>
    <sheetView showGridLines="0" showZeros="0" view="pageBreakPreview" zoomScaleNormal="100" workbookViewId="0">
      <selection activeCell="E10" sqref="E10"/>
    </sheetView>
  </sheetViews>
  <sheetFormatPr defaultColWidth="9.1640625" defaultRowHeight="12.75" customHeight="1"/>
  <cols>
    <col min="1" max="1" width="13.5" customWidth="1"/>
    <col min="2" max="2" width="7.5" style="149" customWidth="1"/>
    <col min="3" max="3" width="7.5" customWidth="1"/>
    <col min="4" max="4" width="27.6640625" customWidth="1"/>
    <col min="5" max="5" width="15.83203125" customWidth="1"/>
    <col min="6" max="6" width="18.1640625" customWidth="1"/>
    <col min="7" max="9" width="15.83203125" customWidth="1"/>
    <col min="10" max="10" width="12" customWidth="1"/>
    <col min="11" max="11" width="15.83203125" style="51" customWidth="1"/>
    <col min="12" max="13" width="6.83203125" style="51" customWidth="1"/>
    <col min="14" max="14" width="11.1640625" style="51" customWidth="1"/>
  </cols>
  <sheetData>
    <row r="1" spans="1:14" ht="27" customHeight="1">
      <c r="K1" s="62" t="s">
        <v>91</v>
      </c>
    </row>
    <row r="2" spans="1:14" s="50" customFormat="1" ht="27.75" customHeight="1">
      <c r="A2" s="52" t="s">
        <v>92</v>
      </c>
      <c r="B2" s="150"/>
      <c r="C2" s="52"/>
      <c r="D2" s="52"/>
      <c r="E2" s="52"/>
      <c r="F2" s="52"/>
      <c r="G2" s="52"/>
      <c r="H2" s="52"/>
      <c r="I2" s="52"/>
      <c r="J2" s="52"/>
      <c r="K2" s="52"/>
      <c r="L2" s="63"/>
      <c r="M2" s="63"/>
      <c r="N2" s="63"/>
    </row>
    <row r="3" spans="1:14" ht="16.5" customHeight="1">
      <c r="A3" s="53"/>
      <c r="B3" s="145"/>
      <c r="C3" s="54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54"/>
      <c r="B4" s="146"/>
      <c r="C4" s="54"/>
      <c r="D4" s="55"/>
      <c r="E4" s="54"/>
      <c r="F4" s="54"/>
      <c r="G4" s="54"/>
      <c r="H4" s="54"/>
      <c r="I4" s="54"/>
      <c r="J4" s="54"/>
      <c r="K4" s="64" t="s">
        <v>34</v>
      </c>
      <c r="L4" s="54"/>
      <c r="M4" s="54"/>
      <c r="N4" s="54"/>
    </row>
    <row r="5" spans="1:14" ht="28.5" customHeight="1">
      <c r="A5" s="56" t="s">
        <v>44</v>
      </c>
      <c r="B5" s="147"/>
      <c r="C5" s="57"/>
      <c r="D5" s="213" t="s">
        <v>93</v>
      </c>
      <c r="E5" s="212" t="s">
        <v>8</v>
      </c>
      <c r="F5" s="212" t="s">
        <v>9</v>
      </c>
      <c r="G5" s="212" t="s">
        <v>10</v>
      </c>
      <c r="H5" s="212" t="s">
        <v>11</v>
      </c>
      <c r="I5" s="212" t="s">
        <v>12</v>
      </c>
      <c r="J5" s="212" t="s">
        <v>13</v>
      </c>
      <c r="K5" s="212" t="s">
        <v>14</v>
      </c>
      <c r="L5" s="54"/>
      <c r="M5" s="54"/>
      <c r="N5" s="54"/>
    </row>
    <row r="6" spans="1:14" ht="28.5" customHeight="1">
      <c r="A6" s="58" t="s">
        <v>45</v>
      </c>
      <c r="B6" s="148" t="s">
        <v>46</v>
      </c>
      <c r="C6" s="58" t="s">
        <v>47</v>
      </c>
      <c r="D6" s="213"/>
      <c r="E6" s="212"/>
      <c r="F6" s="212"/>
      <c r="G6" s="212"/>
      <c r="H6" s="212"/>
      <c r="I6" s="212"/>
      <c r="J6" s="212"/>
      <c r="K6" s="212"/>
      <c r="L6" s="54"/>
      <c r="M6" s="54"/>
      <c r="N6" s="54"/>
    </row>
    <row r="7" spans="1:14" s="51" customFormat="1" ht="30" customHeight="1">
      <c r="A7" s="59"/>
      <c r="B7" s="151"/>
      <c r="C7" s="59"/>
      <c r="D7" s="154" t="s">
        <v>122</v>
      </c>
      <c r="E7" s="188">
        <f>F7</f>
        <v>3006</v>
      </c>
      <c r="F7" s="188">
        <f>F8+F15+F17+F21+F26+F30+F35+F37</f>
        <v>3006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5"/>
      <c r="M7" s="65"/>
      <c r="N7" s="65"/>
    </row>
    <row r="8" spans="1:14" s="51" customFormat="1" ht="30" customHeight="1">
      <c r="A8" s="19">
        <v>201</v>
      </c>
      <c r="B8" s="152"/>
      <c r="C8" s="142"/>
      <c r="D8" s="138" t="s">
        <v>57</v>
      </c>
      <c r="E8" s="188">
        <f t="shared" ref="E8:E39" si="0">F8</f>
        <v>1861</v>
      </c>
      <c r="F8" s="189">
        <f>F9+F10+F11+F12+F13+F14</f>
        <v>1861</v>
      </c>
      <c r="G8" s="60"/>
      <c r="H8" s="60"/>
      <c r="I8" s="60"/>
      <c r="J8" s="60"/>
      <c r="K8" s="60"/>
      <c r="L8" s="65"/>
      <c r="M8" s="65"/>
      <c r="N8" s="65"/>
    </row>
    <row r="9" spans="1:14" s="51" customFormat="1" ht="30" customHeight="1">
      <c r="A9" s="19">
        <v>201</v>
      </c>
      <c r="B9" s="152" t="s">
        <v>137</v>
      </c>
      <c r="C9" s="142"/>
      <c r="D9" s="138" t="s">
        <v>110</v>
      </c>
      <c r="E9" s="188">
        <f t="shared" si="0"/>
        <v>1590</v>
      </c>
      <c r="F9" s="188">
        <v>1590</v>
      </c>
      <c r="G9" s="60"/>
      <c r="H9" s="60"/>
      <c r="I9" s="60"/>
      <c r="J9" s="60"/>
      <c r="K9" s="60"/>
      <c r="L9" s="65"/>
      <c r="M9" s="65"/>
      <c r="N9" s="65"/>
    </row>
    <row r="10" spans="1:14" s="51" customFormat="1" ht="30" customHeight="1">
      <c r="A10" s="19">
        <v>201</v>
      </c>
      <c r="B10" s="152" t="s">
        <v>138</v>
      </c>
      <c r="C10" s="142"/>
      <c r="D10" s="138" t="s">
        <v>129</v>
      </c>
      <c r="E10" s="188">
        <f t="shared" si="0"/>
        <v>47</v>
      </c>
      <c r="F10" s="188">
        <v>47</v>
      </c>
      <c r="G10" s="60"/>
      <c r="H10" s="60"/>
      <c r="I10" s="60"/>
      <c r="J10" s="60"/>
      <c r="K10" s="60"/>
      <c r="L10" s="65"/>
      <c r="M10" s="65"/>
      <c r="N10" s="65"/>
    </row>
    <row r="11" spans="1:14" s="51" customFormat="1" ht="30" customHeight="1">
      <c r="A11" s="19">
        <v>201</v>
      </c>
      <c r="B11" s="152" t="s">
        <v>139</v>
      </c>
      <c r="C11" s="142"/>
      <c r="D11" s="138" t="s">
        <v>130</v>
      </c>
      <c r="E11" s="188">
        <f t="shared" si="0"/>
        <v>10</v>
      </c>
      <c r="F11" s="188">
        <v>10</v>
      </c>
      <c r="G11" s="60"/>
      <c r="H11" s="60"/>
      <c r="I11" s="60"/>
      <c r="J11" s="60"/>
      <c r="K11" s="60"/>
      <c r="L11" s="65"/>
      <c r="M11" s="65"/>
      <c r="N11" s="65"/>
    </row>
    <row r="12" spans="1:14" s="51" customFormat="1" ht="30" customHeight="1">
      <c r="A12" s="19">
        <v>201</v>
      </c>
      <c r="B12" s="152" t="s">
        <v>140</v>
      </c>
      <c r="C12" s="59"/>
      <c r="D12" s="138" t="s">
        <v>131</v>
      </c>
      <c r="E12" s="188">
        <f t="shared" si="0"/>
        <v>90</v>
      </c>
      <c r="F12" s="188">
        <v>90</v>
      </c>
      <c r="G12" s="60"/>
      <c r="H12" s="60"/>
      <c r="I12" s="60"/>
      <c r="J12" s="60"/>
      <c r="K12" s="60"/>
      <c r="L12" s="65"/>
      <c r="M12" s="65"/>
      <c r="N12" s="65"/>
    </row>
    <row r="13" spans="1:14" s="51" customFormat="1" ht="30" customHeight="1">
      <c r="A13" s="19">
        <v>201</v>
      </c>
      <c r="B13" s="152" t="s">
        <v>141</v>
      </c>
      <c r="C13" s="59"/>
      <c r="D13" s="139" t="s">
        <v>146</v>
      </c>
      <c r="E13" s="188">
        <f t="shared" si="0"/>
        <v>64</v>
      </c>
      <c r="F13" s="188">
        <v>64</v>
      </c>
      <c r="G13" s="60"/>
      <c r="H13" s="60"/>
      <c r="I13" s="60"/>
      <c r="J13" s="60"/>
      <c r="K13" s="60"/>
      <c r="L13" s="65"/>
      <c r="M13" s="65"/>
      <c r="N13" s="65"/>
    </row>
    <row r="14" spans="1:14" s="51" customFormat="1" ht="30" customHeight="1">
      <c r="A14" s="19">
        <v>201</v>
      </c>
      <c r="B14" s="152" t="s">
        <v>142</v>
      </c>
      <c r="C14" s="59"/>
      <c r="D14" s="138" t="s">
        <v>112</v>
      </c>
      <c r="E14" s="188">
        <f t="shared" si="0"/>
        <v>60</v>
      </c>
      <c r="F14" s="188">
        <v>60</v>
      </c>
      <c r="G14" s="60"/>
      <c r="H14" s="60"/>
      <c r="I14" s="60"/>
      <c r="J14" s="60"/>
      <c r="K14" s="60"/>
      <c r="L14" s="65"/>
      <c r="M14" s="65"/>
      <c r="N14" s="65"/>
    </row>
    <row r="15" spans="1:14" s="51" customFormat="1" ht="30" customHeight="1">
      <c r="A15" s="19">
        <v>204</v>
      </c>
      <c r="B15" s="152"/>
      <c r="C15" s="59"/>
      <c r="D15" s="138" t="s">
        <v>63</v>
      </c>
      <c r="E15" s="188">
        <f t="shared" si="0"/>
        <v>61</v>
      </c>
      <c r="F15" s="189">
        <v>61</v>
      </c>
      <c r="G15" s="60"/>
      <c r="H15" s="60"/>
      <c r="I15" s="60"/>
      <c r="J15" s="60"/>
      <c r="K15" s="60"/>
      <c r="L15" s="65"/>
      <c r="M15" s="65"/>
      <c r="N15" s="65"/>
    </row>
    <row r="16" spans="1:14" s="51" customFormat="1" ht="30" customHeight="1">
      <c r="A16" s="19">
        <v>204</v>
      </c>
      <c r="B16" s="152" t="s">
        <v>138</v>
      </c>
      <c r="C16" s="59"/>
      <c r="D16" s="138" t="s">
        <v>113</v>
      </c>
      <c r="E16" s="188">
        <f t="shared" si="0"/>
        <v>61</v>
      </c>
      <c r="F16" s="188">
        <v>61</v>
      </c>
      <c r="G16" s="60"/>
      <c r="H16" s="60"/>
      <c r="I16" s="60"/>
      <c r="J16" s="60"/>
      <c r="K16" s="60"/>
      <c r="L16" s="65"/>
      <c r="M16" s="65"/>
      <c r="N16" s="65"/>
    </row>
    <row r="17" spans="1:14" s="51" customFormat="1" ht="30" customHeight="1">
      <c r="A17" s="19">
        <v>208</v>
      </c>
      <c r="B17" s="152"/>
      <c r="C17" s="142"/>
      <c r="D17" s="138" t="s">
        <v>67</v>
      </c>
      <c r="E17" s="188">
        <f t="shared" si="0"/>
        <v>39</v>
      </c>
      <c r="F17" s="189">
        <f>F18+F19+F20</f>
        <v>39</v>
      </c>
      <c r="G17" s="60"/>
      <c r="H17" s="60"/>
      <c r="I17" s="60"/>
      <c r="J17" s="60"/>
      <c r="K17" s="60"/>
      <c r="L17" s="65"/>
      <c r="M17" s="65"/>
      <c r="N17" s="65"/>
    </row>
    <row r="18" spans="1:14" s="51" customFormat="1" ht="30" customHeight="1">
      <c r="A18" s="19">
        <v>208</v>
      </c>
      <c r="B18" s="152" t="s">
        <v>136</v>
      </c>
      <c r="C18" s="59"/>
      <c r="D18" s="138" t="s">
        <v>114</v>
      </c>
      <c r="E18" s="188">
        <f t="shared" si="0"/>
        <v>5</v>
      </c>
      <c r="F18" s="188">
        <v>5</v>
      </c>
      <c r="G18" s="60"/>
      <c r="H18" s="60"/>
      <c r="I18" s="60"/>
      <c r="J18" s="60"/>
      <c r="K18" s="60"/>
      <c r="L18" s="65"/>
      <c r="M18" s="65"/>
      <c r="N18" s="65"/>
    </row>
    <row r="19" spans="1:14" s="51" customFormat="1" ht="30" customHeight="1">
      <c r="A19" s="19">
        <v>208</v>
      </c>
      <c r="B19" s="152" t="s">
        <v>143</v>
      </c>
      <c r="C19" s="59"/>
      <c r="D19" s="138" t="s">
        <v>115</v>
      </c>
      <c r="E19" s="188">
        <f t="shared" si="0"/>
        <v>30</v>
      </c>
      <c r="F19" s="188">
        <v>30</v>
      </c>
      <c r="G19" s="60"/>
      <c r="H19" s="60"/>
      <c r="I19" s="60"/>
      <c r="J19" s="60"/>
      <c r="K19" s="60"/>
      <c r="L19" s="65"/>
      <c r="M19" s="65"/>
      <c r="N19" s="65"/>
    </row>
    <row r="20" spans="1:14" s="51" customFormat="1" ht="30" customHeight="1">
      <c r="A20" s="19">
        <v>208</v>
      </c>
      <c r="B20" s="152" t="s">
        <v>145</v>
      </c>
      <c r="C20" s="59"/>
      <c r="D20" s="138" t="s">
        <v>116</v>
      </c>
      <c r="E20" s="188">
        <f t="shared" si="0"/>
        <v>4</v>
      </c>
      <c r="F20" s="188">
        <v>4</v>
      </c>
      <c r="G20" s="60"/>
      <c r="H20" s="60"/>
      <c r="I20" s="60"/>
      <c r="J20" s="60"/>
      <c r="K20" s="60"/>
      <c r="L20" s="65"/>
      <c r="M20" s="65"/>
      <c r="N20" s="65"/>
    </row>
    <row r="21" spans="1:14" s="51" customFormat="1" ht="30" customHeight="1">
      <c r="A21" s="19">
        <v>210</v>
      </c>
      <c r="B21" s="152"/>
      <c r="C21" s="59"/>
      <c r="D21" s="138" t="s">
        <v>69</v>
      </c>
      <c r="E21" s="188">
        <f t="shared" si="0"/>
        <v>127</v>
      </c>
      <c r="F21" s="189">
        <f>F22+F23+F24+F25</f>
        <v>127</v>
      </c>
      <c r="G21" s="60"/>
      <c r="H21" s="60"/>
      <c r="I21" s="60"/>
      <c r="J21" s="60"/>
      <c r="K21" s="60"/>
      <c r="L21" s="65"/>
      <c r="M21" s="65"/>
      <c r="N21" s="65"/>
    </row>
    <row r="22" spans="1:14" s="51" customFormat="1" ht="30" customHeight="1">
      <c r="A22" s="19">
        <v>210</v>
      </c>
      <c r="B22" s="152" t="s">
        <v>137</v>
      </c>
      <c r="C22" s="59"/>
      <c r="D22" s="139" t="s">
        <v>132</v>
      </c>
      <c r="E22" s="188">
        <f t="shared" si="0"/>
        <v>35</v>
      </c>
      <c r="F22" s="188">
        <v>35</v>
      </c>
      <c r="G22" s="60"/>
      <c r="H22" s="60"/>
      <c r="I22" s="60"/>
      <c r="J22" s="60"/>
      <c r="K22" s="60"/>
      <c r="L22" s="65"/>
      <c r="M22" s="65"/>
      <c r="N22" s="65"/>
    </row>
    <row r="23" spans="1:14" s="51" customFormat="1" ht="30" customHeight="1">
      <c r="A23" s="179">
        <v>210</v>
      </c>
      <c r="B23" s="152" t="s">
        <v>209</v>
      </c>
      <c r="C23" s="59"/>
      <c r="D23" s="185" t="s">
        <v>207</v>
      </c>
      <c r="E23" s="188">
        <f t="shared" si="0"/>
        <v>30</v>
      </c>
      <c r="F23" s="188">
        <v>30</v>
      </c>
      <c r="G23" s="60"/>
      <c r="H23" s="60"/>
      <c r="I23" s="60"/>
      <c r="J23" s="60"/>
      <c r="K23" s="60"/>
      <c r="L23" s="65"/>
      <c r="M23" s="65"/>
      <c r="N23" s="65"/>
    </row>
    <row r="24" spans="1:14" s="51" customFormat="1" ht="30" customHeight="1">
      <c r="A24" s="19">
        <v>210</v>
      </c>
      <c r="B24" s="152" t="s">
        <v>139</v>
      </c>
      <c r="C24" s="59"/>
      <c r="D24" s="138" t="s">
        <v>117</v>
      </c>
      <c r="E24" s="188">
        <f t="shared" si="0"/>
        <v>27</v>
      </c>
      <c r="F24" s="188">
        <v>27</v>
      </c>
      <c r="G24" s="60"/>
      <c r="H24" s="60"/>
      <c r="I24" s="60"/>
      <c r="J24" s="60"/>
      <c r="K24" s="60"/>
      <c r="L24" s="65"/>
      <c r="M24" s="65"/>
      <c r="N24" s="65"/>
    </row>
    <row r="25" spans="1:14" s="51" customFormat="1" ht="30" customHeight="1">
      <c r="A25" s="19">
        <v>210</v>
      </c>
      <c r="B25" s="152" t="s">
        <v>145</v>
      </c>
      <c r="C25" s="59"/>
      <c r="D25" s="138" t="s">
        <v>118</v>
      </c>
      <c r="E25" s="188">
        <f t="shared" si="0"/>
        <v>35</v>
      </c>
      <c r="F25" s="188">
        <v>35</v>
      </c>
      <c r="G25" s="60"/>
      <c r="H25" s="60"/>
      <c r="I25" s="60"/>
      <c r="J25" s="60"/>
      <c r="K25" s="60"/>
      <c r="L25" s="65"/>
      <c r="M25" s="65"/>
      <c r="N25" s="65"/>
    </row>
    <row r="26" spans="1:14" s="51" customFormat="1" ht="30" customHeight="1">
      <c r="A26" s="19">
        <v>212</v>
      </c>
      <c r="B26" s="152"/>
      <c r="C26" s="59"/>
      <c r="D26" s="138" t="s">
        <v>124</v>
      </c>
      <c r="E26" s="188">
        <f t="shared" si="0"/>
        <v>412</v>
      </c>
      <c r="F26" s="189">
        <f>F27+F28+F29</f>
        <v>412</v>
      </c>
      <c r="G26" s="60"/>
      <c r="H26" s="60"/>
      <c r="I26" s="60"/>
      <c r="J26" s="60"/>
      <c r="K26" s="60"/>
      <c r="L26" s="65"/>
      <c r="M26" s="65"/>
      <c r="N26" s="65"/>
    </row>
    <row r="27" spans="1:14" s="51" customFormat="1" ht="30" customHeight="1">
      <c r="A27" s="19">
        <v>212</v>
      </c>
      <c r="B27" s="152" t="s">
        <v>136</v>
      </c>
      <c r="C27" s="59"/>
      <c r="D27" s="138" t="s">
        <v>123</v>
      </c>
      <c r="E27" s="188">
        <f t="shared" si="0"/>
        <v>25</v>
      </c>
      <c r="F27" s="188">
        <v>25</v>
      </c>
      <c r="G27" s="60"/>
      <c r="H27" s="60"/>
      <c r="I27" s="60"/>
      <c r="J27" s="60"/>
      <c r="K27" s="60"/>
      <c r="L27" s="65"/>
      <c r="M27" s="65"/>
      <c r="N27" s="65"/>
    </row>
    <row r="28" spans="1:14" s="51" customFormat="1" ht="30" customHeight="1">
      <c r="A28" s="179">
        <v>212</v>
      </c>
      <c r="B28" s="190" t="s">
        <v>210</v>
      </c>
      <c r="C28" s="59"/>
      <c r="D28" s="185" t="s">
        <v>208</v>
      </c>
      <c r="E28" s="188">
        <f t="shared" si="0"/>
        <v>327</v>
      </c>
      <c r="F28" s="188">
        <v>327</v>
      </c>
      <c r="G28" s="60"/>
      <c r="H28" s="60"/>
      <c r="I28" s="60"/>
      <c r="J28" s="60"/>
      <c r="K28" s="60"/>
      <c r="L28" s="65"/>
      <c r="M28" s="65"/>
      <c r="N28" s="65"/>
    </row>
    <row r="29" spans="1:14" s="51" customFormat="1" ht="30" customHeight="1">
      <c r="A29" s="19">
        <v>212</v>
      </c>
      <c r="B29" s="152" t="s">
        <v>144</v>
      </c>
      <c r="C29" s="59"/>
      <c r="D29" s="138" t="s">
        <v>125</v>
      </c>
      <c r="E29" s="188">
        <f t="shared" si="0"/>
        <v>60</v>
      </c>
      <c r="F29" s="188">
        <v>60</v>
      </c>
      <c r="G29" s="60"/>
      <c r="H29" s="60"/>
      <c r="I29" s="60"/>
      <c r="J29" s="60"/>
      <c r="K29" s="60"/>
      <c r="L29" s="65"/>
      <c r="M29" s="65"/>
      <c r="N29" s="65"/>
    </row>
    <row r="30" spans="1:14" s="51" customFormat="1" ht="30" customHeight="1">
      <c r="A30" s="19">
        <v>213</v>
      </c>
      <c r="B30" s="152"/>
      <c r="C30" s="59"/>
      <c r="D30" s="138" t="s">
        <v>72</v>
      </c>
      <c r="E30" s="188">
        <f t="shared" si="0"/>
        <v>372</v>
      </c>
      <c r="F30" s="189">
        <f>F31+F32+F33+F34</f>
        <v>372</v>
      </c>
      <c r="G30" s="60"/>
      <c r="H30" s="60"/>
      <c r="I30" s="60"/>
      <c r="J30" s="60"/>
      <c r="K30" s="60"/>
      <c r="L30" s="65"/>
      <c r="M30" s="65"/>
      <c r="N30" s="65"/>
    </row>
    <row r="31" spans="1:14" s="51" customFormat="1" ht="30" customHeight="1">
      <c r="A31" s="19">
        <v>213</v>
      </c>
      <c r="B31" s="152" t="s">
        <v>136</v>
      </c>
      <c r="C31" s="59"/>
      <c r="D31" s="138" t="s">
        <v>119</v>
      </c>
      <c r="E31" s="188">
        <f t="shared" si="0"/>
        <v>107</v>
      </c>
      <c r="F31" s="188">
        <v>107</v>
      </c>
      <c r="G31" s="60"/>
      <c r="H31" s="60"/>
      <c r="I31" s="60"/>
      <c r="J31" s="60"/>
      <c r="K31" s="60"/>
      <c r="L31" s="65"/>
      <c r="M31" s="65"/>
      <c r="N31" s="65"/>
    </row>
    <row r="32" spans="1:14" s="51" customFormat="1" ht="30" customHeight="1">
      <c r="A32" s="19">
        <v>213</v>
      </c>
      <c r="B32" s="152" t="s">
        <v>143</v>
      </c>
      <c r="C32" s="59"/>
      <c r="D32" s="138" t="s">
        <v>120</v>
      </c>
      <c r="E32" s="188">
        <f t="shared" si="0"/>
        <v>25</v>
      </c>
      <c r="F32" s="188">
        <v>25</v>
      </c>
      <c r="G32" s="60"/>
      <c r="H32" s="60"/>
      <c r="I32" s="60"/>
      <c r="J32" s="60"/>
      <c r="K32" s="60"/>
      <c r="L32" s="65"/>
      <c r="M32" s="65"/>
      <c r="N32" s="65"/>
    </row>
    <row r="33" spans="1:14" s="51" customFormat="1" ht="30" customHeight="1">
      <c r="A33" s="19">
        <v>213</v>
      </c>
      <c r="B33" s="152" t="s">
        <v>137</v>
      </c>
      <c r="C33" s="59"/>
      <c r="D33" s="138" t="s">
        <v>127</v>
      </c>
      <c r="E33" s="188">
        <f t="shared" si="0"/>
        <v>30</v>
      </c>
      <c r="F33" s="188">
        <v>30</v>
      </c>
      <c r="G33" s="60"/>
      <c r="H33" s="60"/>
      <c r="I33" s="60"/>
      <c r="J33" s="60"/>
      <c r="K33" s="60"/>
      <c r="L33" s="65"/>
      <c r="M33" s="65"/>
      <c r="N33" s="65"/>
    </row>
    <row r="34" spans="1:14" s="51" customFormat="1" ht="30" customHeight="1">
      <c r="A34" s="19">
        <v>213</v>
      </c>
      <c r="B34" s="152" t="s">
        <v>139</v>
      </c>
      <c r="C34" s="59"/>
      <c r="D34" s="138" t="s">
        <v>126</v>
      </c>
      <c r="E34" s="188">
        <f t="shared" si="0"/>
        <v>210</v>
      </c>
      <c r="F34" s="188">
        <v>210</v>
      </c>
      <c r="G34" s="60"/>
      <c r="H34" s="60"/>
      <c r="I34" s="60"/>
      <c r="J34" s="60"/>
      <c r="K34" s="60"/>
      <c r="L34" s="65"/>
      <c r="M34" s="65"/>
      <c r="N34" s="65"/>
    </row>
    <row r="35" spans="1:14" s="51" customFormat="1" ht="30" customHeight="1">
      <c r="A35" s="19">
        <v>221</v>
      </c>
      <c r="B35" s="152"/>
      <c r="C35" s="59"/>
      <c r="D35" s="138" t="s">
        <v>79</v>
      </c>
      <c r="E35" s="188">
        <f t="shared" si="0"/>
        <v>48</v>
      </c>
      <c r="F35" s="189">
        <f>F36</f>
        <v>48</v>
      </c>
      <c r="G35" s="60"/>
      <c r="H35" s="60"/>
      <c r="I35" s="60"/>
      <c r="J35" s="60"/>
      <c r="K35" s="60"/>
      <c r="L35" s="65"/>
      <c r="M35" s="65"/>
      <c r="N35" s="65"/>
    </row>
    <row r="36" spans="1:14" s="51" customFormat="1" ht="30" customHeight="1">
      <c r="A36" s="19">
        <v>221</v>
      </c>
      <c r="B36" s="152" t="s">
        <v>143</v>
      </c>
      <c r="C36" s="59"/>
      <c r="D36" s="138" t="s">
        <v>121</v>
      </c>
      <c r="E36" s="188">
        <f t="shared" si="0"/>
        <v>48</v>
      </c>
      <c r="F36" s="188">
        <v>48</v>
      </c>
      <c r="G36" s="60"/>
      <c r="H36" s="60"/>
      <c r="I36" s="60"/>
      <c r="J36" s="60"/>
      <c r="K36" s="60"/>
      <c r="L36" s="65"/>
      <c r="M36" s="65"/>
      <c r="N36" s="65"/>
    </row>
    <row r="37" spans="1:14" s="51" customFormat="1" ht="30" customHeight="1">
      <c r="A37" s="19">
        <v>224</v>
      </c>
      <c r="B37" s="152"/>
      <c r="C37" s="59"/>
      <c r="D37" s="138" t="s">
        <v>82</v>
      </c>
      <c r="E37" s="188">
        <f t="shared" si="0"/>
        <v>86</v>
      </c>
      <c r="F37" s="189">
        <f>F38+F39</f>
        <v>86</v>
      </c>
      <c r="G37" s="60"/>
      <c r="H37" s="60"/>
      <c r="I37" s="60"/>
      <c r="J37" s="60"/>
      <c r="K37" s="60"/>
      <c r="L37" s="65"/>
      <c r="M37" s="65"/>
      <c r="N37" s="65"/>
    </row>
    <row r="38" spans="1:14" s="51" customFormat="1" ht="30" customHeight="1">
      <c r="A38" s="19">
        <v>224</v>
      </c>
      <c r="B38" s="152" t="s">
        <v>136</v>
      </c>
      <c r="C38" s="59"/>
      <c r="D38" s="139" t="s">
        <v>133</v>
      </c>
      <c r="E38" s="188">
        <f t="shared" si="0"/>
        <v>63</v>
      </c>
      <c r="F38" s="188">
        <v>63</v>
      </c>
      <c r="G38" s="60"/>
      <c r="H38" s="60"/>
      <c r="I38" s="60"/>
      <c r="J38" s="60"/>
      <c r="K38" s="60"/>
      <c r="L38" s="65"/>
      <c r="M38" s="65"/>
      <c r="N38" s="65"/>
    </row>
    <row r="39" spans="1:14" s="51" customFormat="1" ht="30" customHeight="1">
      <c r="A39" s="19">
        <v>224</v>
      </c>
      <c r="B39" s="152" t="s">
        <v>138</v>
      </c>
      <c r="C39" s="59"/>
      <c r="D39" s="138" t="s">
        <v>128</v>
      </c>
      <c r="E39" s="188">
        <f t="shared" si="0"/>
        <v>23</v>
      </c>
      <c r="F39" s="188">
        <v>23</v>
      </c>
      <c r="G39" s="60"/>
      <c r="H39" s="60"/>
      <c r="I39" s="60"/>
      <c r="J39" s="60"/>
      <c r="K39" s="60"/>
      <c r="L39" s="65"/>
      <c r="M39" s="65"/>
      <c r="N39" s="65"/>
    </row>
    <row r="40" spans="1:14" s="51" customFormat="1" ht="30" customHeight="1">
      <c r="A40" s="59"/>
      <c r="B40" s="151"/>
      <c r="C40" s="59"/>
      <c r="D40" s="59"/>
      <c r="E40" s="60"/>
      <c r="F40" s="60"/>
      <c r="G40" s="60"/>
      <c r="H40" s="60"/>
      <c r="I40" s="60"/>
      <c r="J40" s="60"/>
      <c r="K40" s="60"/>
      <c r="L40" s="65"/>
      <c r="M40" s="65"/>
      <c r="N40" s="65"/>
    </row>
    <row r="41" spans="1:14" ht="15.75" customHeight="1">
      <c r="A41" s="51"/>
      <c r="B41" s="153"/>
      <c r="C41" s="51"/>
      <c r="D41" s="51"/>
      <c r="E41" s="51"/>
      <c r="F41" s="51"/>
      <c r="G41" s="51"/>
      <c r="H41" s="51"/>
      <c r="I41" s="51"/>
      <c r="J41" s="51"/>
    </row>
    <row r="42" spans="1:14" ht="9.75" customHeight="1">
      <c r="A42" s="51"/>
      <c r="B42" s="153"/>
      <c r="C42" s="51"/>
      <c r="D42" s="51"/>
      <c r="E42" s="51"/>
      <c r="F42" s="51"/>
      <c r="G42" s="51"/>
      <c r="H42" s="51"/>
      <c r="I42" s="51"/>
      <c r="J42" s="51"/>
      <c r="K42" s="66"/>
    </row>
    <row r="43" spans="1:14" ht="9.75" customHeight="1">
      <c r="A43" s="51"/>
      <c r="B43" s="153"/>
      <c r="C43" s="51"/>
      <c r="D43" s="51"/>
      <c r="E43" s="51"/>
      <c r="F43" s="51"/>
      <c r="G43" s="51"/>
      <c r="H43" s="51"/>
      <c r="I43" s="51"/>
      <c r="J43" s="51"/>
      <c r="K43" s="66"/>
    </row>
    <row r="44" spans="1:14" ht="9.75" customHeight="1">
      <c r="A44" s="51"/>
      <c r="B44" s="153"/>
      <c r="C44" s="51"/>
      <c r="D44" s="51"/>
      <c r="E44" s="51"/>
      <c r="F44" s="51"/>
      <c r="G44" s="51"/>
      <c r="H44" s="51"/>
      <c r="I44" s="51"/>
      <c r="J44" s="51"/>
      <c r="K44" s="66"/>
      <c r="L44" s="66"/>
      <c r="M44" s="66"/>
      <c r="N44" s="66"/>
    </row>
    <row r="45" spans="1:14" ht="9.75" customHeight="1">
      <c r="K45" s="66"/>
      <c r="L45" s="66"/>
      <c r="M45" s="66"/>
      <c r="N45" s="66"/>
    </row>
    <row r="46" spans="1:14" ht="9.75" customHeight="1">
      <c r="K46" s="66"/>
      <c r="L46" s="66"/>
      <c r="M46" s="66"/>
      <c r="N46" s="66"/>
    </row>
    <row r="47" spans="1:14" ht="9.75" customHeight="1">
      <c r="K47" s="66"/>
      <c r="L47" s="66"/>
      <c r="M47" s="66"/>
      <c r="N47" s="66"/>
    </row>
    <row r="48" spans="1:14" ht="9.75" customHeight="1">
      <c r="K48" s="66"/>
      <c r="L48" s="66"/>
      <c r="M48" s="66"/>
      <c r="N48" s="66"/>
    </row>
    <row r="49" spans="11:14" ht="9.75" customHeight="1">
      <c r="K49" s="66"/>
      <c r="L49" s="66"/>
      <c r="M49" s="66"/>
      <c r="N49" s="66"/>
    </row>
    <row r="50" spans="11:14" ht="9.75" customHeight="1">
      <c r="K50" s="66"/>
      <c r="L50" s="66"/>
      <c r="M50" s="66"/>
      <c r="N50" s="66"/>
    </row>
    <row r="51" spans="11:14" ht="9.75" customHeight="1">
      <c r="K51" s="66"/>
      <c r="L51" s="66"/>
      <c r="M51" s="66"/>
      <c r="N51" s="66"/>
    </row>
    <row r="52" spans="11:14" ht="9.75" customHeight="1">
      <c r="K52" s="66"/>
      <c r="L52" s="66"/>
      <c r="M52" s="66"/>
      <c r="N52" s="66"/>
    </row>
    <row r="53" spans="11:14" ht="9.75" customHeight="1">
      <c r="L53" s="66"/>
      <c r="M53" s="66"/>
      <c r="N53" s="66"/>
    </row>
    <row r="54" spans="11:14" ht="9.75" customHeight="1">
      <c r="L54" s="66"/>
      <c r="M54" s="66"/>
      <c r="N54" s="66"/>
    </row>
  </sheetData>
  <sheetProtection formatCells="0" formatColumns="0" formatRows="0"/>
  <mergeCells count="8">
    <mergeCell ref="J5:J6"/>
    <mergeCell ref="K5:K6"/>
    <mergeCell ref="D5:D6"/>
    <mergeCell ref="E5:E6"/>
    <mergeCell ref="F5:F6"/>
    <mergeCell ref="G5:G6"/>
    <mergeCell ref="H5:H6"/>
    <mergeCell ref="I5:I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7"/>
  <sheetViews>
    <sheetView showGridLines="0" showZeros="0" view="pageBreakPreview" zoomScaleNormal="100" workbookViewId="0">
      <selection activeCell="E20" sqref="E20"/>
    </sheetView>
  </sheetViews>
  <sheetFormatPr defaultRowHeight="21.75" customHeight="1"/>
  <cols>
    <col min="1" max="1" width="19.5" style="159" customWidth="1"/>
    <col min="2" max="2" width="45.6640625" style="136" customWidth="1"/>
    <col min="3" max="5" width="29" style="136" customWidth="1"/>
    <col min="6" max="16384" width="9.33203125" style="136"/>
  </cols>
  <sheetData>
    <row r="1" spans="1:5" s="131" customFormat="1" ht="21.75" customHeight="1">
      <c r="A1" s="155"/>
      <c r="E1" s="132" t="s">
        <v>94</v>
      </c>
    </row>
    <row r="2" spans="1:5" s="50" customFormat="1" ht="21.75" customHeight="1">
      <c r="A2" s="156" t="s">
        <v>95</v>
      </c>
      <c r="B2" s="16"/>
      <c r="C2" s="16"/>
      <c r="D2" s="16"/>
      <c r="E2" s="16"/>
    </row>
    <row r="3" spans="1:5" s="133" customFormat="1" ht="21.75" customHeight="1">
      <c r="A3" s="157"/>
      <c r="E3" s="134" t="s">
        <v>4</v>
      </c>
    </row>
    <row r="4" spans="1:5" s="133" customFormat="1" ht="21.75" customHeight="1">
      <c r="A4" s="158" t="s">
        <v>24</v>
      </c>
      <c r="B4" s="135" t="s">
        <v>25</v>
      </c>
      <c r="C4" s="135" t="s">
        <v>8</v>
      </c>
      <c r="D4" s="135" t="s">
        <v>26</v>
      </c>
      <c r="E4" s="135" t="s">
        <v>18</v>
      </c>
    </row>
    <row r="5" spans="1:5" s="133" customFormat="1" ht="21.75" customHeight="1">
      <c r="A5" s="19"/>
      <c r="B5" s="138" t="s">
        <v>122</v>
      </c>
      <c r="C5" s="184">
        <f>D5+E5</f>
        <v>3006</v>
      </c>
      <c r="D5" s="184">
        <f>D6+D13+D15+D19+D24+D28+D33+D35</f>
        <v>1408</v>
      </c>
      <c r="E5" s="184">
        <f>E6+E13+E15+E19+E24+E28+E35</f>
        <v>1598</v>
      </c>
    </row>
    <row r="6" spans="1:5" s="133" customFormat="1" ht="21.75" customHeight="1">
      <c r="A6" s="19">
        <v>201</v>
      </c>
      <c r="B6" s="138" t="s">
        <v>57</v>
      </c>
      <c r="C6" s="184">
        <f t="shared" ref="C6:C37" si="0">D6+E6</f>
        <v>1861</v>
      </c>
      <c r="D6" s="183">
        <f>D7+D8+D9+D10+D11+D12</f>
        <v>1062</v>
      </c>
      <c r="E6" s="183">
        <f>E7+E8+E9+E10+E11+E12</f>
        <v>799</v>
      </c>
    </row>
    <row r="7" spans="1:5" s="133" customFormat="1" ht="21.75" customHeight="1">
      <c r="A7" s="19">
        <v>20103</v>
      </c>
      <c r="B7" s="138" t="s">
        <v>110</v>
      </c>
      <c r="C7" s="184">
        <f t="shared" si="0"/>
        <v>1590</v>
      </c>
      <c r="D7" s="184">
        <v>988</v>
      </c>
      <c r="E7" s="184">
        <v>602</v>
      </c>
    </row>
    <row r="8" spans="1:5" s="133" customFormat="1" ht="21.75" customHeight="1">
      <c r="A8" s="19">
        <v>20106</v>
      </c>
      <c r="B8" s="138" t="s">
        <v>129</v>
      </c>
      <c r="C8" s="184">
        <f t="shared" si="0"/>
        <v>47</v>
      </c>
      <c r="D8" s="184"/>
      <c r="E8" s="184">
        <v>47</v>
      </c>
    </row>
    <row r="9" spans="1:5" s="133" customFormat="1" ht="21.75" customHeight="1">
      <c r="A9" s="19">
        <v>20107</v>
      </c>
      <c r="B9" s="138" t="s">
        <v>130</v>
      </c>
      <c r="C9" s="184">
        <f t="shared" si="0"/>
        <v>10</v>
      </c>
      <c r="D9" s="184"/>
      <c r="E9" s="184">
        <v>10</v>
      </c>
    </row>
    <row r="10" spans="1:5" s="133" customFormat="1" ht="21.75" customHeight="1">
      <c r="A10" s="19">
        <v>20113</v>
      </c>
      <c r="B10" s="138" t="s">
        <v>131</v>
      </c>
      <c r="C10" s="184">
        <f t="shared" si="0"/>
        <v>90</v>
      </c>
      <c r="D10" s="184"/>
      <c r="E10" s="184">
        <v>90</v>
      </c>
    </row>
    <row r="11" spans="1:5" s="133" customFormat="1" ht="21.75" customHeight="1">
      <c r="A11" s="19">
        <v>20129</v>
      </c>
      <c r="B11" s="138" t="s">
        <v>111</v>
      </c>
      <c r="C11" s="184">
        <f t="shared" si="0"/>
        <v>64</v>
      </c>
      <c r="D11" s="184">
        <v>14</v>
      </c>
      <c r="E11" s="184">
        <v>50</v>
      </c>
    </row>
    <row r="12" spans="1:5" s="133" customFormat="1" ht="21.75" customHeight="1">
      <c r="A12" s="19">
        <v>20131</v>
      </c>
      <c r="B12" s="138" t="s">
        <v>112</v>
      </c>
      <c r="C12" s="184">
        <f t="shared" si="0"/>
        <v>60</v>
      </c>
      <c r="D12" s="184">
        <v>60</v>
      </c>
      <c r="E12" s="184"/>
    </row>
    <row r="13" spans="1:5" s="133" customFormat="1" ht="21.75" customHeight="1">
      <c r="A13" s="19">
        <v>204</v>
      </c>
      <c r="B13" s="138" t="s">
        <v>63</v>
      </c>
      <c r="C13" s="184">
        <f t="shared" si="0"/>
        <v>61</v>
      </c>
      <c r="D13" s="183">
        <f>D14</f>
        <v>41</v>
      </c>
      <c r="E13" s="183">
        <f>E14</f>
        <v>20</v>
      </c>
    </row>
    <row r="14" spans="1:5" s="133" customFormat="1" ht="21.75" customHeight="1">
      <c r="A14" s="19">
        <v>20406</v>
      </c>
      <c r="B14" s="138" t="s">
        <v>113</v>
      </c>
      <c r="C14" s="184">
        <f t="shared" si="0"/>
        <v>61</v>
      </c>
      <c r="D14" s="184">
        <v>41</v>
      </c>
      <c r="E14" s="184">
        <v>20</v>
      </c>
    </row>
    <row r="15" spans="1:5" s="133" customFormat="1" ht="21.75" customHeight="1">
      <c r="A15" s="19">
        <v>208</v>
      </c>
      <c r="B15" s="138" t="s">
        <v>67</v>
      </c>
      <c r="C15" s="184">
        <f t="shared" si="0"/>
        <v>39</v>
      </c>
      <c r="D15" s="183">
        <f>D16+D17+D18</f>
        <v>18</v>
      </c>
      <c r="E15" s="183">
        <f>E16+E17+E18</f>
        <v>21</v>
      </c>
    </row>
    <row r="16" spans="1:5" s="133" customFormat="1" ht="21.75" customHeight="1">
      <c r="A16" s="19">
        <v>20801</v>
      </c>
      <c r="B16" s="138" t="s">
        <v>114</v>
      </c>
      <c r="C16" s="184">
        <f t="shared" si="0"/>
        <v>5</v>
      </c>
      <c r="D16" s="184">
        <v>4</v>
      </c>
      <c r="E16" s="184">
        <v>1</v>
      </c>
    </row>
    <row r="17" spans="1:5" s="133" customFormat="1" ht="21.75" customHeight="1">
      <c r="A17" s="19">
        <v>20802</v>
      </c>
      <c r="B17" s="138" t="s">
        <v>115</v>
      </c>
      <c r="C17" s="184">
        <f t="shared" si="0"/>
        <v>30</v>
      </c>
      <c r="D17" s="184">
        <v>10</v>
      </c>
      <c r="E17" s="184">
        <v>20</v>
      </c>
    </row>
    <row r="18" spans="1:5" s="133" customFormat="1" ht="21.75" customHeight="1">
      <c r="A18" s="19">
        <v>20811</v>
      </c>
      <c r="B18" s="138" t="s">
        <v>116</v>
      </c>
      <c r="C18" s="184">
        <f t="shared" si="0"/>
        <v>4</v>
      </c>
      <c r="D18" s="184">
        <v>4</v>
      </c>
      <c r="E18" s="184"/>
    </row>
    <row r="19" spans="1:5" s="133" customFormat="1" ht="21.75" customHeight="1">
      <c r="A19" s="19">
        <v>210</v>
      </c>
      <c r="B19" s="138" t="s">
        <v>69</v>
      </c>
      <c r="C19" s="184">
        <f t="shared" si="0"/>
        <v>127</v>
      </c>
      <c r="D19" s="183">
        <f>D20+D21+D22+D23</f>
        <v>69</v>
      </c>
      <c r="E19" s="183">
        <f>E20+E21+E22+E23</f>
        <v>58</v>
      </c>
    </row>
    <row r="20" spans="1:5" s="133" customFormat="1" ht="21.75" customHeight="1">
      <c r="A20" s="19">
        <v>21003</v>
      </c>
      <c r="B20" s="139" t="s">
        <v>132</v>
      </c>
      <c r="C20" s="184">
        <f t="shared" si="0"/>
        <v>35</v>
      </c>
      <c r="D20" s="184">
        <v>23</v>
      </c>
      <c r="E20" s="184">
        <v>12</v>
      </c>
    </row>
    <row r="21" spans="1:5" s="133" customFormat="1" ht="21.75" customHeight="1">
      <c r="A21" s="179">
        <v>21004</v>
      </c>
      <c r="B21" s="185" t="s">
        <v>207</v>
      </c>
      <c r="C21" s="184">
        <f t="shared" si="0"/>
        <v>30</v>
      </c>
      <c r="D21" s="184"/>
      <c r="E21" s="184">
        <v>30</v>
      </c>
    </row>
    <row r="22" spans="1:5" s="133" customFormat="1" ht="21.75" customHeight="1">
      <c r="A22" s="19">
        <v>21007</v>
      </c>
      <c r="B22" s="138" t="s">
        <v>117</v>
      </c>
      <c r="C22" s="184">
        <f t="shared" si="0"/>
        <v>27</v>
      </c>
      <c r="D22" s="184">
        <v>11</v>
      </c>
      <c r="E22" s="184">
        <v>16</v>
      </c>
    </row>
    <row r="23" spans="1:5" s="133" customFormat="1" ht="21.75" customHeight="1">
      <c r="A23" s="19">
        <v>21011</v>
      </c>
      <c r="B23" s="138" t="s">
        <v>118</v>
      </c>
      <c r="C23" s="184">
        <f t="shared" si="0"/>
        <v>35</v>
      </c>
      <c r="D23" s="184">
        <v>35</v>
      </c>
      <c r="E23" s="184"/>
    </row>
    <row r="24" spans="1:5" s="133" customFormat="1" ht="21.75" customHeight="1">
      <c r="A24" s="19">
        <v>212</v>
      </c>
      <c r="B24" s="138" t="s">
        <v>124</v>
      </c>
      <c r="C24" s="184">
        <f t="shared" si="0"/>
        <v>412</v>
      </c>
      <c r="D24" s="184">
        <f>D25+D26+D27</f>
        <v>0</v>
      </c>
      <c r="E24" s="183">
        <f>E25+E26+E27</f>
        <v>412</v>
      </c>
    </row>
    <row r="25" spans="1:5" s="133" customFormat="1" ht="21.75" customHeight="1">
      <c r="A25" s="19">
        <v>21201</v>
      </c>
      <c r="B25" s="138" t="s">
        <v>123</v>
      </c>
      <c r="C25" s="184">
        <f t="shared" si="0"/>
        <v>25</v>
      </c>
      <c r="D25" s="184"/>
      <c r="E25" s="184">
        <v>25</v>
      </c>
    </row>
    <row r="26" spans="1:5" s="133" customFormat="1" ht="21.75" customHeight="1">
      <c r="A26" s="179">
        <v>21203</v>
      </c>
      <c r="B26" s="185" t="s">
        <v>208</v>
      </c>
      <c r="C26" s="184">
        <f t="shared" si="0"/>
        <v>327</v>
      </c>
      <c r="D26" s="184"/>
      <c r="E26" s="184">
        <v>327</v>
      </c>
    </row>
    <row r="27" spans="1:5" s="133" customFormat="1" ht="21.75" customHeight="1">
      <c r="A27" s="19">
        <v>21205</v>
      </c>
      <c r="B27" s="138" t="s">
        <v>125</v>
      </c>
      <c r="C27" s="184">
        <f t="shared" si="0"/>
        <v>60</v>
      </c>
      <c r="D27" s="184"/>
      <c r="E27" s="184">
        <v>60</v>
      </c>
    </row>
    <row r="28" spans="1:5" s="133" customFormat="1" ht="21.75" customHeight="1">
      <c r="A28" s="19">
        <v>213</v>
      </c>
      <c r="B28" s="138" t="s">
        <v>72</v>
      </c>
      <c r="C28" s="184">
        <f t="shared" si="0"/>
        <v>372</v>
      </c>
      <c r="D28" s="183">
        <f>D29+D30+D31+D32</f>
        <v>122</v>
      </c>
      <c r="E28" s="183">
        <f>E29+E30+E31+E32</f>
        <v>250</v>
      </c>
    </row>
    <row r="29" spans="1:5" s="133" customFormat="1" ht="21.75" customHeight="1">
      <c r="A29" s="19">
        <v>21301</v>
      </c>
      <c r="B29" s="138" t="s">
        <v>119</v>
      </c>
      <c r="C29" s="184">
        <f t="shared" si="0"/>
        <v>107</v>
      </c>
      <c r="D29" s="184">
        <v>97</v>
      </c>
      <c r="E29" s="184">
        <v>10</v>
      </c>
    </row>
    <row r="30" spans="1:5" s="133" customFormat="1" ht="21.75" customHeight="1">
      <c r="A30" s="19">
        <v>21302</v>
      </c>
      <c r="B30" s="138" t="s">
        <v>120</v>
      </c>
      <c r="C30" s="184">
        <f t="shared" si="0"/>
        <v>25</v>
      </c>
      <c r="D30" s="184">
        <v>25</v>
      </c>
      <c r="E30" s="184"/>
    </row>
    <row r="31" spans="1:5" s="133" customFormat="1" ht="21.75" customHeight="1">
      <c r="A31" s="19">
        <v>21303</v>
      </c>
      <c r="B31" s="138" t="s">
        <v>127</v>
      </c>
      <c r="C31" s="184">
        <f t="shared" si="0"/>
        <v>30</v>
      </c>
      <c r="D31" s="184"/>
      <c r="E31" s="184">
        <v>30</v>
      </c>
    </row>
    <row r="32" spans="1:5" ht="21.75" customHeight="1">
      <c r="A32" s="19">
        <v>21307</v>
      </c>
      <c r="B32" s="138" t="s">
        <v>126</v>
      </c>
      <c r="C32" s="184">
        <f t="shared" si="0"/>
        <v>210</v>
      </c>
      <c r="D32" s="184"/>
      <c r="E32" s="184">
        <v>210</v>
      </c>
    </row>
    <row r="33" spans="1:5" ht="21.75" customHeight="1">
      <c r="A33" s="19">
        <v>221</v>
      </c>
      <c r="B33" s="138" t="s">
        <v>79</v>
      </c>
      <c r="C33" s="184">
        <f t="shared" si="0"/>
        <v>48</v>
      </c>
      <c r="D33" s="183">
        <f>D34</f>
        <v>48</v>
      </c>
      <c r="E33" s="184">
        <f>E34</f>
        <v>0</v>
      </c>
    </row>
    <row r="34" spans="1:5" ht="21.75" customHeight="1">
      <c r="A34" s="19">
        <v>22102</v>
      </c>
      <c r="B34" s="138" t="s">
        <v>121</v>
      </c>
      <c r="C34" s="184">
        <f t="shared" si="0"/>
        <v>48</v>
      </c>
      <c r="D34" s="184">
        <v>48</v>
      </c>
      <c r="E34" s="184"/>
    </row>
    <row r="35" spans="1:5" ht="21.75" customHeight="1">
      <c r="A35" s="19">
        <v>224</v>
      </c>
      <c r="B35" s="138" t="s">
        <v>82</v>
      </c>
      <c r="C35" s="184">
        <f t="shared" si="0"/>
        <v>86</v>
      </c>
      <c r="D35" s="183">
        <f>D36</f>
        <v>48</v>
      </c>
      <c r="E35" s="183">
        <f>E36+E37</f>
        <v>38</v>
      </c>
    </row>
    <row r="36" spans="1:5" ht="21.75" customHeight="1">
      <c r="A36" s="19">
        <v>22401</v>
      </c>
      <c r="B36" s="139" t="s">
        <v>133</v>
      </c>
      <c r="C36" s="184">
        <f t="shared" si="0"/>
        <v>63</v>
      </c>
      <c r="D36" s="184">
        <v>48</v>
      </c>
      <c r="E36" s="184">
        <v>15</v>
      </c>
    </row>
    <row r="37" spans="1:5" ht="21.75" customHeight="1">
      <c r="A37" s="19">
        <v>22406</v>
      </c>
      <c r="B37" s="139" t="s">
        <v>128</v>
      </c>
      <c r="C37" s="184">
        <f t="shared" si="0"/>
        <v>23</v>
      </c>
      <c r="D37" s="184"/>
      <c r="E37" s="184">
        <v>23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Sheet1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freeuser</cp:lastModifiedBy>
  <cp:revision>1</cp:revision>
  <cp:lastPrinted>2021-04-09T01:38:45Z</cp:lastPrinted>
  <dcterms:created xsi:type="dcterms:W3CDTF">2017-01-17T05:54:58Z</dcterms:created>
  <dcterms:modified xsi:type="dcterms:W3CDTF">2021-04-10T07:41:43Z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r8>1315344</vt:r8>
  </property>
</Properties>
</file>