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3040" windowHeight="9585" firstSheet="7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项目支出明细表" sheetId="26" r:id="rId12"/>
    <sheet name="Sheet1" sheetId="27" r:id="rId13"/>
  </sheets>
  <externalReferences>
    <externalReference r:id="rId14"/>
    <externalReference r:id="rId15"/>
  </externalReferences>
  <definedNames>
    <definedName name="_xlnm.Print_Area" localSheetId="1">'01财政拨款收支总表'!$A$1:$M$32</definedName>
    <definedName name="_xlnm.Print_Area" localSheetId="2">'02一般公共预算支出表'!$A$1:$E$39</definedName>
    <definedName name="_xlnm.Print_Area" localSheetId="3">'03一般公共预算基本支出表'!$A$1:$E$23</definedName>
    <definedName name="_xlnm.Print_Area" localSheetId="4">'04一般公共预算“三公”'!$A$1:$F$15</definedName>
    <definedName name="_xlnm.Print_Area" localSheetId="5">'05政府性基金支出表'!$A$1:$J$11</definedName>
    <definedName name="_xlnm.Print_Area" localSheetId="7">'07部门收入总表'!$A$1:$K$41</definedName>
    <definedName name="_xlnm.Print_Area" localSheetId="8">'08部门支出总表'!$B$1:$E$36</definedName>
    <definedName name="_xlnm.Print_Area" localSheetId="9">'09政府采购表'!$A$1:$M$12</definedName>
    <definedName name="_xlnm.Print_Area" localSheetId="10">'10政府预算经济分类支出预算表'!$B$1:$F$56</definedName>
    <definedName name="_xlnm.Print_Area" localSheetId="11">'11项目支出明细表'!$A$1:$J$38</definedName>
    <definedName name="_xlnm.Print_Area" localSheetId="0">封面!$A$1:$P$16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11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C48" i="7"/>
  <c r="C47"/>
  <c r="C46"/>
  <c r="C44"/>
  <c r="C43"/>
  <c r="E42"/>
  <c r="C42" s="1"/>
  <c r="C41"/>
  <c r="C40"/>
  <c r="C39"/>
  <c r="C38"/>
  <c r="C37"/>
  <c r="C36"/>
  <c r="E35"/>
  <c r="D35"/>
  <c r="C35"/>
  <c r="C34"/>
  <c r="C33"/>
  <c r="C32"/>
  <c r="C31"/>
  <c r="C30"/>
  <c r="C29"/>
  <c r="C28"/>
  <c r="C27"/>
  <c r="C26"/>
  <c r="C25"/>
  <c r="C24"/>
  <c r="C23"/>
  <c r="C22"/>
  <c r="C21"/>
  <c r="C20"/>
  <c r="C19"/>
  <c r="E18"/>
  <c r="D18"/>
  <c r="C18" s="1"/>
  <c r="C17"/>
  <c r="C16"/>
  <c r="C15"/>
  <c r="C14"/>
  <c r="C13"/>
  <c r="C12"/>
  <c r="C11"/>
  <c r="C10"/>
  <c r="C9"/>
  <c r="C8"/>
  <c r="D7"/>
  <c r="C7" s="1"/>
  <c r="E6"/>
  <c r="C8" i="16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6"/>
  <c r="C37"/>
  <c r="C38"/>
  <c r="C39"/>
  <c r="C40"/>
  <c r="C41"/>
  <c r="E35"/>
  <c r="C35" s="1"/>
  <c r="E18"/>
  <c r="E6" s="1"/>
  <c r="D7"/>
  <c r="C7" s="1"/>
  <c r="E7" i="26"/>
  <c r="D7" s="1"/>
  <c r="C5" i="17"/>
  <c r="C6"/>
  <c r="E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9"/>
  <c r="C30"/>
  <c r="C31"/>
  <c r="C33"/>
  <c r="C34"/>
  <c r="C35"/>
  <c r="C36"/>
  <c r="C37"/>
  <c r="C38"/>
  <c r="C40"/>
  <c r="C41"/>
  <c r="D16"/>
  <c r="D7"/>
  <c r="D6" s="1"/>
  <c r="D5" s="1"/>
  <c r="F18" i="25"/>
  <c r="E6" i="17"/>
  <c r="E23"/>
  <c r="E22" i="26"/>
  <c r="D22" s="1"/>
  <c r="D7" i="25"/>
  <c r="D8"/>
  <c r="D9"/>
  <c r="D10"/>
  <c r="D11"/>
  <c r="D12"/>
  <c r="D13"/>
  <c r="D14"/>
  <c r="D15"/>
  <c r="D16"/>
  <c r="D17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3"/>
  <c r="D44"/>
  <c r="D46"/>
  <c r="D47"/>
  <c r="D48"/>
  <c r="E6"/>
  <c r="E18"/>
  <c r="D18" s="1"/>
  <c r="E35"/>
  <c r="D9" i="26"/>
  <c r="D10"/>
  <c r="D11"/>
  <c r="D12"/>
  <c r="D13"/>
  <c r="D14"/>
  <c r="D15"/>
  <c r="D17"/>
  <c r="D18"/>
  <c r="D19"/>
  <c r="D20"/>
  <c r="D21"/>
  <c r="D23"/>
  <c r="D24"/>
  <c r="D25"/>
  <c r="D26"/>
  <c r="D27"/>
  <c r="D28"/>
  <c r="E16"/>
  <c r="D16" s="1"/>
  <c r="F42" i="25"/>
  <c r="D42" s="1"/>
  <c r="F35"/>
  <c r="E7"/>
  <c r="E39" i="17"/>
  <c r="C39" s="1"/>
  <c r="E37"/>
  <c r="D39"/>
  <c r="D37"/>
  <c r="E32"/>
  <c r="C32" s="1"/>
  <c r="D32"/>
  <c r="E28"/>
  <c r="D28"/>
  <c r="D23"/>
  <c r="D14"/>
  <c r="D35" i="11"/>
  <c r="D6" i="7" l="1"/>
  <c r="C6" s="1"/>
  <c r="D6" i="16"/>
  <c r="C6" s="1"/>
  <c r="C28" i="17"/>
  <c r="E5"/>
  <c r="E6" i="26"/>
  <c r="D6" s="1"/>
  <c r="F6" i="25"/>
  <c r="D6" s="1"/>
</calcChain>
</file>

<file path=xl/sharedStrings.xml><?xml version="1.0" encoding="utf-8"?>
<sst xmlns="http://schemas.openxmlformats.org/spreadsheetml/2006/main" count="575" uniqueCount="248">
  <si>
    <t>附件2：</t>
  </si>
  <si>
    <t xml:space="preserve"> </t>
  </si>
  <si>
    <t>预算批复表1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</si>
  <si>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</si>
  <si>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</si>
  <si>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</si>
  <si>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</si>
  <si>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</si>
  <si>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</si>
  <si>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</si>
  <si>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</si>
  <si>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</si>
  <si>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</si>
  <si>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</si>
  <si>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</si>
  <si>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</si>
  <si>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</si>
  <si>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</si>
  <si>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</si>
  <si>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</si>
  <si>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预算批复表2</t>
  </si>
  <si>
    <t>一般公共预算支出表</t>
  </si>
  <si>
    <t>功能分类科目</t>
  </si>
  <si>
    <t>预算数</t>
  </si>
  <si>
    <t>科目编码</t>
  </si>
  <si>
    <t>科目名称</t>
  </si>
  <si>
    <t>基本支出</t>
  </si>
  <si>
    <t>预算批复表3</t>
  </si>
  <si>
    <t>一般公共预算基本支出表</t>
  </si>
  <si>
    <t>经济分类科目</t>
  </si>
  <si>
    <t>人员经费</t>
  </si>
  <si>
    <t>公用经费</t>
  </si>
  <si>
    <t>预算批复表4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</si>
  <si>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</si>
  <si>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</si>
  <si>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</si>
  <si>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</si>
  <si>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</si>
  <si>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</si>
  <si>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</si>
  <si>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</si>
  <si>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</si>
  <si>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预算批复表5</t>
  </si>
  <si>
    <t>政府性基金预算支出表</t>
  </si>
  <si>
    <t>科目代码</t>
  </si>
  <si>
    <t>类</t>
  </si>
  <si>
    <t>款</t>
  </si>
  <si>
    <t>项</t>
  </si>
  <si>
    <t>预算批复表6</t>
  </si>
  <si>
    <t xml:space="preserve">部 门 收 支 预 算 总 表 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</si>
  <si>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</si>
  <si>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</si>
  <si>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</si>
  <si>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</si>
  <si>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</si>
  <si>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</si>
  <si>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</si>
  <si>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</si>
  <si>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</si>
  <si>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</si>
  <si>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</si>
  <si>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</si>
  <si>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</si>
  <si>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</si>
  <si>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</si>
  <si>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</si>
  <si>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</si>
  <si>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</si>
  <si>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</si>
  <si>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</si>
  <si>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</si>
  <si>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</si>
  <si>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</si>
  <si>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</si>
  <si>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</si>
  <si>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</si>
  <si>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</si>
  <si>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</si>
  <si>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</si>
  <si>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</si>
  <si>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</si>
  <si>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</si>
  <si>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</si>
  <si>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</si>
  <si>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</si>
  <si>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</si>
  <si>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</si>
  <si>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</si>
  <si>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</si>
  <si>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</si>
  <si>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</si>
  <si>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预算批复表7</t>
  </si>
  <si>
    <t>部门收入预算总表</t>
  </si>
  <si>
    <t>科目名称（类/款/项)</t>
  </si>
  <si>
    <t>预算批复表8</t>
  </si>
  <si>
    <t>部门支出预算总表</t>
  </si>
  <si>
    <t>预算批复表9</t>
  </si>
  <si>
    <t>政府采购计划表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</si>
  <si>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</si>
  <si>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</si>
  <si>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</si>
  <si>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</si>
  <si>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</si>
  <si>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</si>
  <si>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预算批复表10</t>
  </si>
  <si>
    <t>政府预算经济分类支出预算表</t>
  </si>
  <si>
    <t>预算批复表11</t>
  </si>
  <si>
    <t>项目支出明细表</t>
  </si>
  <si>
    <t>项目名称</t>
  </si>
  <si>
    <t>项目内容</t>
  </si>
  <si>
    <t>政府办公厅（室）及相关机构事务</t>
  </si>
  <si>
    <t>群众团体事务</t>
  </si>
  <si>
    <t>党委办公厅（室）及相关机构事务</t>
  </si>
  <si>
    <t>司法</t>
  </si>
  <si>
    <t>人力资源和社会保障管理事务</t>
  </si>
  <si>
    <t>民政管理事务</t>
  </si>
  <si>
    <t>残疾人事业</t>
  </si>
  <si>
    <t>计划生育事务</t>
  </si>
  <si>
    <t>行政事业单位医疗</t>
  </si>
  <si>
    <t>农业</t>
  </si>
  <si>
    <t>林业和草原</t>
  </si>
  <si>
    <t xml:space="preserve">  住房公积金</t>
  </si>
  <si>
    <t>总合计</t>
    <phoneticPr fontId="0" type="noConversion"/>
  </si>
  <si>
    <t>城乡社区管理事物</t>
    <phoneticPr fontId="0" type="noConversion"/>
  </si>
  <si>
    <t>城乡社区支出</t>
    <phoneticPr fontId="0" type="noConversion"/>
  </si>
  <si>
    <t>城乡社区环境卫生</t>
    <phoneticPr fontId="0" type="noConversion"/>
  </si>
  <si>
    <t>农村综合改革</t>
    <phoneticPr fontId="0" type="noConversion"/>
  </si>
  <si>
    <t>水利</t>
    <phoneticPr fontId="0" type="noConversion"/>
  </si>
  <si>
    <t>自然灾害防治</t>
    <phoneticPr fontId="0" type="noConversion"/>
  </si>
  <si>
    <t>财政事物</t>
    <phoneticPr fontId="0" type="noConversion"/>
  </si>
  <si>
    <t>基础卫生机构</t>
    <phoneticPr fontId="0" type="noConversion"/>
  </si>
  <si>
    <t>应急管理事物</t>
    <phoneticPr fontId="0" type="noConversion"/>
  </si>
  <si>
    <t>日月岛办事处</t>
    <phoneticPr fontId="0" type="noConversion"/>
  </si>
  <si>
    <t>0</t>
    <phoneticPr fontId="0" type="noConversion"/>
  </si>
  <si>
    <t>科目编码</t>
    <phoneticPr fontId="0" type="noConversion"/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</si>
  <si>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</si>
  <si>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</si>
  <si>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</si>
  <si>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</si>
  <si>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</si>
  <si>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</si>
  <si>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</si>
  <si>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</si>
  <si>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</si>
  <si>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</si>
  <si>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</si>
  <si>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</si>
  <si>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</si>
  <si>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</si>
  <si>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</si>
  <si>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</si>
  <si>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</si>
  <si>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</si>
  <si>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</si>
  <si>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</si>
  <si>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</si>
  <si>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</si>
  <si>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30201</t>
  </si>
  <si>
    <t>30213</t>
  </si>
  <si>
    <t>维修（护）费</t>
  </si>
  <si>
    <t>30218</t>
  </si>
  <si>
    <t>专用材料费</t>
  </si>
  <si>
    <t>30226</t>
  </si>
  <si>
    <t>劳务费</t>
  </si>
  <si>
    <t>30228</t>
  </si>
  <si>
    <t>工会经费</t>
  </si>
  <si>
    <t>30239</t>
  </si>
  <si>
    <t>其他交通费用</t>
  </si>
  <si>
    <t>30299</t>
  </si>
  <si>
    <t>其他商品和服务支出</t>
  </si>
  <si>
    <t>303</t>
  </si>
  <si>
    <t>30305</t>
  </si>
  <si>
    <t>生活补助</t>
  </si>
  <si>
    <t>30307</t>
  </si>
  <si>
    <t>医疗费补助</t>
  </si>
  <si>
    <t>30309</t>
  </si>
  <si>
    <t>奖励金</t>
  </si>
  <si>
    <t>310</t>
  </si>
  <si>
    <t>资本性支出</t>
  </si>
  <si>
    <t>31002</t>
  </si>
  <si>
    <t>办公设备购置</t>
  </si>
  <si>
    <t>31005</t>
  </si>
  <si>
    <t>基础设施建设</t>
  </si>
  <si>
    <t>31007</t>
  </si>
  <si>
    <t>信息网络及软件购置更新</t>
  </si>
  <si>
    <t>31099</t>
  </si>
  <si>
    <t>其他资本性支出</t>
  </si>
  <si>
    <t>抚恤金</t>
    <phoneticPr fontId="0" type="noConversion"/>
  </si>
  <si>
    <t>其他对个人和家庭的补助</t>
    <phoneticPr fontId="0" type="noConversion"/>
  </si>
  <si>
    <t>大型修缮</t>
    <phoneticPr fontId="0" type="noConversion"/>
  </si>
  <si>
    <t>办公经费</t>
    <phoneticPr fontId="0" type="noConversion"/>
  </si>
  <si>
    <t>公共卫生突发事件应急处理</t>
    <phoneticPr fontId="0" type="noConversion"/>
  </si>
  <si>
    <t>小城镇基础设施建设</t>
    <phoneticPr fontId="0" type="noConversion"/>
  </si>
  <si>
    <t>30227</t>
  </si>
  <si>
    <t>委托业务费</t>
    <phoneticPr fontId="0" type="noConversion"/>
  </si>
  <si>
    <t>30202</t>
  </si>
  <si>
    <t>印刷费</t>
    <phoneticPr fontId="0" type="noConversion"/>
  </si>
  <si>
    <t>地上附着物和青苗补偿</t>
    <phoneticPr fontId="0" type="noConversion"/>
  </si>
  <si>
    <t>合计</t>
    <phoneticPr fontId="0" type="noConversion"/>
  </si>
  <si>
    <t>基本支出</t>
    <phoneticPr fontId="0" type="noConversion"/>
  </si>
  <si>
    <t>手续费</t>
    <phoneticPr fontId="0" type="noConversion"/>
  </si>
  <si>
    <t>水费</t>
    <phoneticPr fontId="0" type="noConversion"/>
  </si>
  <si>
    <t>电费</t>
    <phoneticPr fontId="0" type="noConversion"/>
  </si>
  <si>
    <t>公务车运行维护费</t>
    <phoneticPr fontId="0" type="noConversion"/>
  </si>
  <si>
    <t>邮电费</t>
    <phoneticPr fontId="0" type="noConversion"/>
  </si>
  <si>
    <t>取暖费</t>
    <phoneticPr fontId="0" type="noConversion"/>
  </si>
  <si>
    <t>差旅费</t>
    <phoneticPr fontId="0" type="noConversion"/>
  </si>
  <si>
    <t>退休费</t>
    <phoneticPr fontId="0" type="noConversion"/>
  </si>
  <si>
    <t>行政运行</t>
    <phoneticPr fontId="0" type="noConversion"/>
  </si>
  <si>
    <t>其他政府办公厅（室）及相关机构事务支出</t>
  </si>
  <si>
    <t>信访事物</t>
    <phoneticPr fontId="0" type="noConversion"/>
  </si>
  <si>
    <t>其他生活救助</t>
  </si>
  <si>
    <t>行政事业单位养老支出</t>
  </si>
  <si>
    <t>抚恤金</t>
    <phoneticPr fontId="0" type="noConversion"/>
  </si>
  <si>
    <t xml:space="preserve"> </t>
    <phoneticPr fontId="0" type="noConversion"/>
  </si>
  <si>
    <r>
      <t>0</t>
    </r>
    <r>
      <rPr>
        <b/>
        <sz val="11"/>
        <rFont val="宋体"/>
        <family val="3"/>
        <charset val="134"/>
      </rPr>
      <t>3</t>
    </r>
    <phoneticPr fontId="0" type="noConversion"/>
  </si>
  <si>
    <r>
      <t>0</t>
    </r>
    <r>
      <rPr>
        <b/>
        <sz val="11"/>
        <rFont val="宋体"/>
        <family val="3"/>
        <charset val="134"/>
      </rPr>
      <t>1</t>
    </r>
    <phoneticPr fontId="0" type="noConversion"/>
  </si>
  <si>
    <t>08</t>
    <phoneticPr fontId="0" type="noConversion"/>
  </si>
  <si>
    <r>
      <t>0</t>
    </r>
    <r>
      <rPr>
        <b/>
        <sz val="11"/>
        <rFont val="宋体"/>
        <family val="3"/>
        <charset val="134"/>
      </rPr>
      <t>6</t>
    </r>
    <phoneticPr fontId="0" type="noConversion"/>
  </si>
  <si>
    <r>
      <t>2</t>
    </r>
    <r>
      <rPr>
        <b/>
        <sz val="11"/>
        <rFont val="宋体"/>
        <family val="3"/>
        <charset val="134"/>
      </rPr>
      <t>9</t>
    </r>
    <phoneticPr fontId="0" type="noConversion"/>
  </si>
  <si>
    <r>
      <t>3</t>
    </r>
    <r>
      <rPr>
        <b/>
        <sz val="11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</si>
  <si>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</si>
  <si>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</si>
  <si>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rFont val="宋体"/>
        <family val="3"/>
        <charset val="134"/>
      </rPr>
      <t>8</t>
    </r>
    <phoneticPr fontId="0" type="noConversion"/>
  </si>
  <si>
    <r>
      <t>1</t>
    </r>
    <r>
      <rPr>
        <b/>
        <sz val="11"/>
        <rFont val="宋体"/>
        <family val="3"/>
        <charset val="134"/>
      </rPr>
      <t>1</t>
    </r>
    <phoneticPr fontId="0" type="noConversion"/>
  </si>
  <si>
    <r>
      <t>2</t>
    </r>
    <r>
      <rPr>
        <b/>
        <sz val="11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</si>
  <si>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rFont val="宋体"/>
        <family val="3"/>
        <charset val="134"/>
      </rPr>
      <t>4</t>
    </r>
    <phoneticPr fontId="0" type="noConversion"/>
  </si>
  <si>
    <t>07</t>
    <phoneticPr fontId="0" type="noConversion"/>
  </si>
  <si>
    <r>
      <t>0</t>
    </r>
    <r>
      <rPr>
        <b/>
        <sz val="9"/>
        <rFont val="宋体"/>
        <family val="3"/>
        <charset val="134"/>
      </rPr>
      <t>2</t>
    </r>
    <phoneticPr fontId="0" type="noConversion"/>
  </si>
  <si>
    <t>224</t>
    <phoneticPr fontId="0" type="noConversion"/>
  </si>
  <si>
    <t>221</t>
    <phoneticPr fontId="0" type="noConversion"/>
  </si>
  <si>
    <r>
      <t>0</t>
    </r>
    <r>
      <rPr>
        <b/>
        <sz val="11"/>
        <rFont val="宋体"/>
        <family val="3"/>
        <charset val="134"/>
      </rPr>
      <t>7</t>
    </r>
    <phoneticPr fontId="0" type="noConversion"/>
  </si>
  <si>
    <t>213</t>
    <phoneticPr fontId="0" type="noConversion"/>
  </si>
  <si>
    <t>212</t>
    <phoneticPr fontId="0" type="noConversion"/>
  </si>
  <si>
    <t>212</t>
    <phoneticPr fontId="0" type="noConversion"/>
  </si>
  <si>
    <t>210</t>
    <phoneticPr fontId="0" type="noConversion"/>
  </si>
  <si>
    <t>208</t>
    <phoneticPr fontId="0" type="noConversion"/>
  </si>
  <si>
    <t>204</t>
    <phoneticPr fontId="0" type="noConversion"/>
  </si>
  <si>
    <t>201</t>
    <phoneticPr fontId="0" type="noConversion"/>
  </si>
  <si>
    <t>2010</t>
    <phoneticPr fontId="0" type="noConversion"/>
  </si>
  <si>
    <t>99</t>
    <phoneticPr fontId="0" type="noConversion"/>
  </si>
  <si>
    <t>1470</t>
    <phoneticPr fontId="0" type="noConversion"/>
  </si>
  <si>
    <t>62</t>
    <phoneticPr fontId="0" type="noConversion"/>
  </si>
  <si>
    <t>1475</t>
    <phoneticPr fontId="0" type="noConversion"/>
  </si>
  <si>
    <t>494</t>
    <phoneticPr fontId="0" type="noConversion"/>
  </si>
  <si>
    <t>3501</t>
    <phoneticPr fontId="0" type="noConversion"/>
  </si>
  <si>
    <t>10</t>
    <phoneticPr fontId="0" type="noConversion"/>
  </si>
  <si>
    <t>2022年日月岛办事处部门预算批复表</t>
    <phoneticPr fontId="0" type="noConversion"/>
  </si>
</sst>
</file>

<file path=xl/styles.xml><?xml version="1.0" encoding="utf-8"?>
<styleSheet xmlns="http://schemas.openxmlformats.org/spreadsheetml/2006/main">
  <numFmts count="9">
    <numFmt numFmtId="176" formatCode="0.0_);[Red]\(0.0\)"/>
    <numFmt numFmtId="177" formatCode="#,##0.00_ "/>
    <numFmt numFmtId="178" formatCode="* #,##0.00;* \-#,##0.00;* &quot;&quot;??;@"/>
    <numFmt numFmtId="179" formatCode="0.00_ "/>
    <numFmt numFmtId="180" formatCode="#,##0.00_);[Red]\(#,##0.00\)"/>
    <numFmt numFmtId="181" formatCode="#,##0.0000"/>
    <numFmt numFmtId="182" formatCode="#,##0.0"/>
    <numFmt numFmtId="183" formatCode="0_);[Red]\(0\)"/>
    <numFmt numFmtId="184" formatCode="#,##0_ ;[Red]\-#,##0\ "/>
  </numFmts>
  <fonts count="36"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黑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26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黑体"/>
      <family val="3"/>
      <charset val="134"/>
    </font>
    <font>
      <b/>
      <sz val="11"/>
      <name val="黑体"/>
      <family val="3"/>
      <charset val="134"/>
    </font>
    <font>
      <sz val="9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4" applyNumberFormat="1" applyFont="1" applyFill="1" applyAlignment="1" applyProtection="1">
      <alignment horizontal="left" vertical="center"/>
    </xf>
    <xf numFmtId="49" fontId="1" fillId="0" borderId="0" xfId="4" applyNumberFormat="1" applyFont="1" applyFill="1" applyAlignment="1" applyProtection="1">
      <alignment horizontal="center" vertical="center"/>
    </xf>
    <xf numFmtId="176" fontId="1" fillId="0" borderId="0" xfId="4" applyNumberFormat="1" applyFont="1" applyFill="1" applyAlignment="1">
      <alignment horizontal="center" vertical="center"/>
    </xf>
    <xf numFmtId="0" fontId="1" fillId="0" borderId="0" xfId="4" applyFont="1" applyFill="1" applyAlignment="1">
      <alignment horizontal="center" vertical="center"/>
    </xf>
    <xf numFmtId="176" fontId="1" fillId="0" borderId="0" xfId="4" applyNumberFormat="1" applyFont="1" applyFill="1" applyAlignment="1" applyProtection="1">
      <alignment horizontal="right" vertical="center"/>
    </xf>
    <xf numFmtId="49" fontId="1" fillId="0" borderId="1" xfId="4" applyNumberFormat="1" applyFont="1" applyFill="1" applyBorder="1" applyAlignment="1" applyProtection="1">
      <alignment horizontal="left" vertical="center" wrapText="1"/>
    </xf>
    <xf numFmtId="49" fontId="1" fillId="0" borderId="1" xfId="4" applyNumberFormat="1" applyFont="1" applyFill="1" applyBorder="1" applyAlignment="1" applyProtection="1">
      <alignment horizontal="center" vertical="center" wrapText="1"/>
    </xf>
    <xf numFmtId="177" fontId="1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4" applyFont="1" applyFill="1" applyAlignment="1">
      <alignment vertical="center"/>
    </xf>
    <xf numFmtId="176" fontId="3" fillId="0" borderId="0" xfId="4" applyNumberFormat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6" fillId="0" borderId="0" xfId="9" applyFont="1" applyFill="1" applyAlignment="1">
      <alignment vertical="center"/>
    </xf>
    <xf numFmtId="0" fontId="1" fillId="0" borderId="0" xfId="9" applyFont="1" applyFill="1" applyAlignment="1">
      <alignment vertical="center"/>
    </xf>
    <xf numFmtId="49" fontId="5" fillId="0" borderId="0" xfId="9" applyNumberFormat="1" applyFont="1" applyFill="1" applyBorder="1" applyAlignment="1" applyProtection="1">
      <alignment vertical="center"/>
    </xf>
    <xf numFmtId="49" fontId="5" fillId="0" borderId="0" xfId="9" applyNumberFormat="1" applyFont="1" applyFill="1" applyAlignment="1" applyProtection="1">
      <alignment vertical="center"/>
    </xf>
    <xf numFmtId="0" fontId="5" fillId="0" borderId="0" xfId="9" applyNumberFormat="1" applyFont="1" applyFill="1" applyAlignment="1" applyProtection="1">
      <alignment vertical="center"/>
    </xf>
    <xf numFmtId="0" fontId="5" fillId="0" borderId="0" xfId="9" applyFont="1" applyFill="1" applyAlignment="1">
      <alignment vertical="center"/>
    </xf>
    <xf numFmtId="0" fontId="20" fillId="0" borderId="0" xfId="9" applyFill="1"/>
    <xf numFmtId="2" fontId="6" fillId="0" borderId="0" xfId="9" applyNumberFormat="1" applyFont="1" applyFill="1" applyAlignment="1" applyProtection="1">
      <alignment horizontal="centerContinuous" vertical="center"/>
    </xf>
    <xf numFmtId="2" fontId="7" fillId="0" borderId="0" xfId="9" applyNumberFormat="1" applyFont="1" applyFill="1" applyAlignment="1" applyProtection="1">
      <alignment horizontal="center" vertical="center"/>
    </xf>
    <xf numFmtId="0" fontId="7" fillId="0" borderId="0" xfId="9" applyFont="1" applyFill="1" applyAlignment="1">
      <alignment vertical="center"/>
    </xf>
    <xf numFmtId="49" fontId="4" fillId="0" borderId="0" xfId="9" applyNumberFormat="1" applyFont="1" applyFill="1" applyAlignment="1" applyProtection="1">
      <alignment horizontal="left" vertical="center"/>
    </xf>
    <xf numFmtId="49" fontId="4" fillId="0" borderId="2" xfId="9" applyNumberFormat="1" applyFont="1" applyFill="1" applyBorder="1" applyAlignment="1" applyProtection="1">
      <alignment horizontal="center" vertical="center"/>
    </xf>
    <xf numFmtId="49" fontId="4" fillId="0" borderId="0" xfId="9" applyNumberFormat="1" applyFont="1" applyFill="1" applyBorder="1" applyAlignment="1" applyProtection="1">
      <alignment horizontal="center" vertical="center"/>
    </xf>
    <xf numFmtId="0" fontId="4" fillId="0" borderId="0" xfId="9" applyNumberFormat="1" applyFont="1" applyFill="1" applyAlignment="1" applyProtection="1">
      <alignment horizontal="center" vertical="center"/>
    </xf>
    <xf numFmtId="178" fontId="4" fillId="0" borderId="0" xfId="9" applyNumberFormat="1" applyFont="1" applyFill="1" applyAlignment="1">
      <alignment vertical="center"/>
    </xf>
    <xf numFmtId="49" fontId="4" fillId="0" borderId="1" xfId="9" applyNumberFormat="1" applyFont="1" applyFill="1" applyBorder="1" applyAlignment="1" applyProtection="1">
      <alignment horizontal="centerContinuous" vertical="center"/>
    </xf>
    <xf numFmtId="1" fontId="0" fillId="0" borderId="1" xfId="9" applyNumberFormat="1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 applyProtection="1">
      <alignment vertical="center"/>
    </xf>
    <xf numFmtId="0" fontId="5" fillId="0" borderId="1" xfId="9" applyNumberFormat="1" applyFont="1" applyFill="1" applyBorder="1" applyAlignment="1" applyProtection="1">
      <alignment vertical="center"/>
    </xf>
    <xf numFmtId="0" fontId="5" fillId="0" borderId="1" xfId="9" applyFont="1" applyFill="1" applyBorder="1" applyAlignment="1">
      <alignment vertical="center"/>
    </xf>
    <xf numFmtId="0" fontId="4" fillId="0" borderId="0" xfId="9" applyFont="1" applyFill="1" applyAlignment="1">
      <alignment horizontal="right" vertical="center"/>
    </xf>
    <xf numFmtId="0" fontId="6" fillId="0" borderId="0" xfId="9" applyFont="1" applyFill="1" applyAlignment="1">
      <alignment horizontal="centerContinuous" vertical="center"/>
    </xf>
    <xf numFmtId="176" fontId="7" fillId="0" borderId="0" xfId="9" applyNumberFormat="1" applyFont="1" applyFill="1" applyAlignment="1">
      <alignment horizontal="right"/>
    </xf>
    <xf numFmtId="176" fontId="4" fillId="0" borderId="0" xfId="9" applyNumberFormat="1" applyFont="1" applyFill="1" applyAlignment="1">
      <alignment horizontal="right"/>
    </xf>
    <xf numFmtId="0" fontId="4" fillId="0" borderId="0" xfId="9" applyFont="1" applyFill="1" applyAlignment="1">
      <alignment vertical="center"/>
    </xf>
    <xf numFmtId="1" fontId="0" fillId="0" borderId="1" xfId="9" applyNumberFormat="1" applyFont="1" applyFill="1" applyBorder="1" applyAlignment="1">
      <alignment horizontal="center" vertical="center"/>
    </xf>
    <xf numFmtId="0" fontId="5" fillId="0" borderId="0" xfId="9" applyFont="1" applyFill="1"/>
    <xf numFmtId="0" fontId="6" fillId="0" borderId="0" xfId="9" applyFont="1" applyFill="1"/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/>
    <xf numFmtId="0" fontId="4" fillId="0" borderId="2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0" fillId="0" borderId="0" xfId="0" applyFont="1" applyFill="1" applyAlignment="1"/>
    <xf numFmtId="0" fontId="6" fillId="0" borderId="0" xfId="8" applyFont="1" applyFill="1" applyAlignment="1">
      <alignment vertical="center"/>
    </xf>
    <xf numFmtId="0" fontId="1" fillId="0" borderId="0" xfId="8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7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4" fillId="0" borderId="0" xfId="8" applyFont="1" applyFill="1" applyAlignment="1">
      <alignment horizontal="right" vertical="center"/>
    </xf>
    <xf numFmtId="0" fontId="6" fillId="0" borderId="0" xfId="8" applyFont="1" applyFill="1" applyAlignment="1">
      <alignment horizontal="centerContinuous" vertical="center"/>
    </xf>
    <xf numFmtId="0" fontId="3" fillId="0" borderId="0" xfId="8" applyFont="1" applyFill="1" applyAlignment="1">
      <alignment vertical="center"/>
    </xf>
    <xf numFmtId="0" fontId="4" fillId="0" borderId="0" xfId="8" applyFont="1" applyFill="1" applyAlignment="1">
      <alignment horizontal="right"/>
    </xf>
    <xf numFmtId="0" fontId="4" fillId="0" borderId="1" xfId="8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Continuous" vertical="center"/>
    </xf>
    <xf numFmtId="4" fontId="4" fillId="0" borderId="3" xfId="8" applyNumberFormat="1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177" fontId="5" fillId="0" borderId="3" xfId="8" applyNumberFormat="1" applyFont="1" applyFill="1" applyBorder="1" applyAlignment="1" applyProtection="1">
      <alignment horizontal="right" vertical="center"/>
    </xf>
    <xf numFmtId="179" fontId="5" fillId="0" borderId="5" xfId="8" applyNumberFormat="1" applyFont="1" applyFill="1" applyBorder="1" applyAlignment="1">
      <alignment vertical="center"/>
    </xf>
    <xf numFmtId="49" fontId="5" fillId="0" borderId="1" xfId="7" applyNumberFormat="1" applyFont="1" applyFill="1" applyBorder="1" applyAlignment="1">
      <alignment horizontal="left" vertical="center" wrapText="1"/>
    </xf>
    <xf numFmtId="180" fontId="5" fillId="0" borderId="3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vertical="center"/>
    </xf>
    <xf numFmtId="180" fontId="5" fillId="0" borderId="1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vertical="center" wrapText="1"/>
    </xf>
    <xf numFmtId="0" fontId="20" fillId="0" borderId="1" xfId="8" applyBorder="1"/>
    <xf numFmtId="179" fontId="5" fillId="0" borderId="1" xfId="8" applyNumberFormat="1" applyFont="1" applyFill="1" applyBorder="1" applyAlignment="1">
      <alignment vertical="center"/>
    </xf>
    <xf numFmtId="4" fontId="5" fillId="0" borderId="6" xfId="8" applyNumberFormat="1" applyFont="1" applyFill="1" applyBorder="1" applyAlignment="1" applyProtection="1">
      <alignment horizontal="right" vertical="center"/>
    </xf>
    <xf numFmtId="4" fontId="5" fillId="0" borderId="1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horizontal="left" vertical="center" wrapText="1"/>
    </xf>
    <xf numFmtId="0" fontId="5" fillId="0" borderId="4" xfId="8" applyFont="1" applyFill="1" applyBorder="1" applyAlignment="1">
      <alignment horizontal="left" vertical="center" wrapText="1"/>
    </xf>
    <xf numFmtId="179" fontId="5" fillId="0" borderId="4" xfId="8" applyNumberFormat="1" applyFont="1" applyFill="1" applyBorder="1" applyAlignment="1">
      <alignment vertical="center"/>
    </xf>
    <xf numFmtId="0" fontId="9" fillId="0" borderId="4" xfId="8" applyFont="1" applyFill="1" applyBorder="1" applyAlignment="1">
      <alignment vertical="center"/>
    </xf>
    <xf numFmtId="177" fontId="5" fillId="0" borderId="1" xfId="8" applyNumberFormat="1" applyFont="1" applyFill="1" applyBorder="1" applyAlignment="1">
      <alignment horizontal="right" vertical="center"/>
    </xf>
    <xf numFmtId="179" fontId="9" fillId="0" borderId="1" xfId="8" applyNumberFormat="1" applyFont="1" applyFill="1" applyBorder="1" applyAlignment="1">
      <alignment vertical="center"/>
    </xf>
    <xf numFmtId="0" fontId="7" fillId="0" borderId="0" xfId="8" applyFont="1" applyFill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5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2" fillId="0" borderId="0" xfId="0" applyFont="1" applyFill="1" applyAlignment="1"/>
    <xf numFmtId="49" fontId="12" fillId="0" borderId="0" xfId="0" applyNumberFormat="1" applyFont="1" applyFill="1" applyAlignment="1" applyProtection="1"/>
    <xf numFmtId="0" fontId="13" fillId="0" borderId="0" xfId="0" applyFont="1" applyFill="1" applyAlignment="1"/>
    <xf numFmtId="182" fontId="0" fillId="0" borderId="0" xfId="0" applyNumberFormat="1" applyFont="1" applyFill="1" applyAlignment="1" applyProtection="1"/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>
      <alignment vertical="center"/>
    </xf>
    <xf numFmtId="49" fontId="4" fillId="0" borderId="1" xfId="0" applyNumberFormat="1" applyFont="1" applyFill="1" applyBorder="1" applyAlignment="1" applyProtection="1">
      <alignment horizontal="centerContinuous" vertical="center"/>
    </xf>
    <xf numFmtId="49" fontId="27" fillId="0" borderId="0" xfId="0" applyNumberFormat="1" applyFont="1" applyFill="1" applyAlignment="1">
      <alignment horizontal="center"/>
    </xf>
    <xf numFmtId="49" fontId="27" fillId="0" borderId="0" xfId="0" applyNumberFormat="1" applyFont="1" applyFill="1" applyAlignment="1"/>
    <xf numFmtId="49" fontId="27" fillId="0" borderId="1" xfId="0" applyNumberFormat="1" applyFont="1" applyFill="1" applyBorder="1" applyAlignment="1" applyProtection="1">
      <alignment horizontal="centerContinuous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0" xfId="0" applyNumberFormat="1" applyFont="1">
      <alignment vertical="center"/>
    </xf>
    <xf numFmtId="49" fontId="31" fillId="0" borderId="0" xfId="0" applyNumberFormat="1" applyFont="1" applyFill="1" applyAlignment="1">
      <alignment horizontal="centerContinuous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>
      <alignment vertical="center"/>
    </xf>
    <xf numFmtId="49" fontId="27" fillId="0" borderId="0" xfId="0" applyNumberFormat="1" applyFont="1" applyFill="1">
      <alignment vertical="center"/>
    </xf>
    <xf numFmtId="0" fontId="24" fillId="5" borderId="0" xfId="0" applyFont="1" applyFill="1">
      <alignment vertical="center"/>
    </xf>
    <xf numFmtId="0" fontId="6" fillId="5" borderId="0" xfId="0" applyFont="1" applyFill="1" applyAlignment="1">
      <alignment horizontal="centerContinuous" vertical="center"/>
    </xf>
    <xf numFmtId="0" fontId="26" fillId="5" borderId="0" xfId="0" applyFont="1" applyFill="1">
      <alignment vertical="center"/>
    </xf>
    <xf numFmtId="0" fontId="27" fillId="5" borderId="1" xfId="0" applyFont="1" applyFill="1" applyBorder="1" applyAlignment="1">
      <alignment horizontal="center" vertical="center"/>
    </xf>
    <xf numFmtId="0" fontId="28" fillId="5" borderId="0" xfId="0" applyFont="1" applyFill="1">
      <alignment vertical="center"/>
    </xf>
    <xf numFmtId="0" fontId="32" fillId="0" borderId="7" xfId="5" applyNumberFormat="1" applyFont="1" applyFill="1" applyBorder="1" applyAlignment="1" applyProtection="1">
      <alignment horizontal="left" vertical="center" wrapText="1"/>
    </xf>
    <xf numFmtId="0" fontId="32" fillId="0" borderId="1" xfId="5" applyNumberFormat="1" applyFont="1" applyFill="1" applyBorder="1" applyAlignment="1" applyProtection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9" xfId="5" applyNumberFormat="1" applyFont="1" applyFill="1" applyBorder="1" applyAlignment="1" applyProtection="1">
      <alignment horizontal="left" vertical="center" wrapText="1"/>
    </xf>
    <xf numFmtId="0" fontId="32" fillId="0" borderId="3" xfId="5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 applyAlignment="1"/>
    <xf numFmtId="49" fontId="6" fillId="0" borderId="0" xfId="0" applyNumberFormat="1" applyFont="1" applyFill="1" applyAlignment="1" applyProtection="1">
      <alignment horizontal="centerContinuous"/>
    </xf>
    <xf numFmtId="49" fontId="5" fillId="0" borderId="0" xfId="0" applyNumberFormat="1" applyFont="1" applyAlignment="1"/>
    <xf numFmtId="49" fontId="5" fillId="0" borderId="0" xfId="0" applyNumberFormat="1" applyFont="1" applyFill="1" applyAlignment="1"/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>
      <alignment vertical="center"/>
    </xf>
    <xf numFmtId="49" fontId="26" fillId="0" borderId="1" xfId="4" applyNumberFormat="1" applyFont="1" applyFill="1" applyBorder="1" applyAlignment="1" applyProtection="1">
      <alignment horizontal="left" vertical="center" wrapText="1"/>
    </xf>
    <xf numFmtId="0" fontId="30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183" fontId="33" fillId="0" borderId="1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83" fontId="0" fillId="0" borderId="0" xfId="0" applyNumberFormat="1">
      <alignment vertical="center"/>
    </xf>
    <xf numFmtId="183" fontId="1" fillId="0" borderId="1" xfId="0" applyNumberFormat="1" applyFont="1" applyBorder="1">
      <alignment vertical="center"/>
    </xf>
    <xf numFmtId="184" fontId="3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Fill="1" applyBorder="1">
      <alignment vertical="center"/>
    </xf>
    <xf numFmtId="0" fontId="3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183" fontId="1" fillId="0" borderId="0" xfId="4" applyNumberFormat="1" applyFont="1" applyFill="1" applyAlignment="1">
      <alignment horizontal="center" vertical="center"/>
    </xf>
    <xf numFmtId="183" fontId="3" fillId="0" borderId="1" xfId="4" applyNumberFormat="1" applyFont="1" applyFill="1" applyBorder="1" applyAlignment="1" applyProtection="1">
      <alignment horizontal="center" vertical="center" wrapText="1"/>
    </xf>
    <xf numFmtId="183" fontId="1" fillId="0" borderId="1" xfId="4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Border="1">
      <alignment vertical="center"/>
    </xf>
    <xf numFmtId="183" fontId="33" fillId="0" borderId="1" xfId="4" applyNumberFormat="1" applyFont="1" applyFill="1" applyBorder="1" applyAlignment="1" applyProtection="1">
      <alignment horizontal="center" vertical="center" wrapText="1"/>
    </xf>
    <xf numFmtId="183" fontId="2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3" fontId="3" fillId="0" borderId="1" xfId="4" applyNumberFormat="1" applyFont="1" applyFill="1" applyBorder="1" applyAlignment="1" applyProtection="1">
      <alignment horizontal="center" vertical="center" wrapText="1"/>
    </xf>
    <xf numFmtId="0" fontId="35" fillId="0" borderId="7" xfId="5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183" fontId="33" fillId="6" borderId="1" xfId="0" applyNumberFormat="1" applyFont="1" applyFill="1" applyBorder="1" applyAlignment="1">
      <alignment horizontal="center" vertical="center"/>
    </xf>
    <xf numFmtId="183" fontId="3" fillId="6" borderId="1" xfId="0" applyNumberFormat="1" applyFont="1" applyFill="1" applyBorder="1" applyAlignment="1">
      <alignment horizontal="center" vertical="center"/>
    </xf>
    <xf numFmtId="183" fontId="33" fillId="5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/>
    </xf>
    <xf numFmtId="0" fontId="26" fillId="6" borderId="0" xfId="0" applyFont="1" applyFill="1">
      <alignment vertical="center"/>
    </xf>
    <xf numFmtId="0" fontId="3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left" vertical="center"/>
    </xf>
    <xf numFmtId="183" fontId="3" fillId="7" borderId="1" xfId="0" applyNumberFormat="1" applyFont="1" applyFill="1" applyBorder="1" applyAlignment="1">
      <alignment horizontal="center" vertical="center"/>
    </xf>
    <xf numFmtId="183" fontId="33" fillId="7" borderId="1" xfId="0" applyNumberFormat="1" applyFont="1" applyFill="1" applyBorder="1" applyAlignment="1">
      <alignment horizontal="center" vertical="center"/>
    </xf>
    <xf numFmtId="0" fontId="28" fillId="7" borderId="0" xfId="0" applyFont="1" applyFill="1">
      <alignment vertical="center"/>
    </xf>
    <xf numFmtId="49" fontId="6" fillId="0" borderId="0" xfId="0" applyNumberFormat="1" applyFont="1" applyFill="1" applyAlignment="1">
      <alignment horizontal="centerContinuous" vertic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Continuous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0" fillId="0" borderId="0" xfId="0" applyNumberFormat="1" applyFill="1">
      <alignment vertical="center"/>
    </xf>
    <xf numFmtId="49" fontId="21" fillId="0" borderId="1" xfId="0" applyNumberFormat="1" applyFont="1" applyBorder="1" applyAlignment="1">
      <alignment vertical="center"/>
    </xf>
    <xf numFmtId="183" fontId="3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0" fillId="0" borderId="1" xfId="0" applyFont="1" applyFill="1" applyBorder="1" applyAlignment="1"/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>
      <alignment horizontal="left" vertical="center"/>
    </xf>
    <xf numFmtId="0" fontId="5" fillId="5" borderId="0" xfId="0" applyFont="1" applyFill="1" applyAlignment="1"/>
    <xf numFmtId="0" fontId="0" fillId="5" borderId="0" xfId="0" applyFill="1">
      <alignment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left" vertical="center"/>
    </xf>
    <xf numFmtId="49" fontId="33" fillId="5" borderId="1" xfId="0" applyNumberFormat="1" applyFont="1" applyFill="1" applyBorder="1" applyAlignment="1">
      <alignment horizontal="center" vertical="center"/>
    </xf>
    <xf numFmtId="49" fontId="27" fillId="6" borderId="1" xfId="0" applyNumberFormat="1" applyFont="1" applyFill="1" applyBorder="1">
      <alignment vertical="center"/>
    </xf>
    <xf numFmtId="49" fontId="5" fillId="6" borderId="1" xfId="0" applyNumberFormat="1" applyFont="1" applyFill="1" applyBorder="1" applyAlignment="1" applyProtection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/>
    </xf>
    <xf numFmtId="49" fontId="23" fillId="6" borderId="3" xfId="0" applyNumberFormat="1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183" fontId="3" fillId="6" borderId="3" xfId="0" applyNumberFormat="1" applyFont="1" applyFill="1" applyBorder="1" applyAlignment="1">
      <alignment horizontal="center" vertical="center"/>
    </xf>
    <xf numFmtId="183" fontId="21" fillId="6" borderId="1" xfId="0" applyNumberFormat="1" applyFont="1" applyFill="1" applyBorder="1" applyAlignment="1">
      <alignment horizontal="center" vertical="center"/>
    </xf>
    <xf numFmtId="183" fontId="21" fillId="5" borderId="1" xfId="0" applyNumberFormat="1" applyFont="1" applyFill="1" applyBorder="1" applyAlignment="1">
      <alignment horizontal="center" vertical="center"/>
    </xf>
    <xf numFmtId="0" fontId="28" fillId="5" borderId="1" xfId="0" applyFont="1" applyFill="1" applyBorder="1">
      <alignment vertical="center"/>
    </xf>
    <xf numFmtId="0" fontId="28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24" fillId="0" borderId="4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 wrapText="1"/>
    </xf>
    <xf numFmtId="0" fontId="4" fillId="0" borderId="1" xfId="10" applyFont="1" applyBorder="1">
      <alignment vertical="center"/>
    </xf>
    <xf numFmtId="0" fontId="4" fillId="0" borderId="1" xfId="9" applyNumberFormat="1" applyFont="1" applyFill="1" applyBorder="1" applyAlignment="1" applyProtection="1">
      <alignment horizontal="center" vertical="center" wrapText="1"/>
    </xf>
    <xf numFmtId="49" fontId="4" fillId="0" borderId="1" xfId="9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183" fontId="3" fillId="0" borderId="1" xfId="4" applyNumberFormat="1" applyFont="1" applyFill="1" applyBorder="1" applyAlignment="1" applyProtection="1">
      <alignment horizontal="center" vertical="center" wrapText="1"/>
    </xf>
    <xf numFmtId="183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 wrapText="1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</cellXfs>
  <cellStyles count="14">
    <cellStyle name="差_02一般公共预算支出表" xfId="1"/>
    <cellStyle name="差_3B97AC48F17A47EDADE60290E8A73684" xfId="2"/>
    <cellStyle name="差_8448D960152F4A379C699B2EBF1292B6" xfId="3"/>
    <cellStyle name="常规" xfId="0" builtinId="0"/>
    <cellStyle name="常规 2" xfId="4"/>
    <cellStyle name="常规 3" xfId="5"/>
    <cellStyle name="常规 3 2" xfId="6"/>
    <cellStyle name="常规_【支出项目录入表】本溪市土地资源储备中心" xfId="7"/>
    <cellStyle name="常规_3B97AC48F17A47EDADE60290E8A73684" xfId="8"/>
    <cellStyle name="常规_BC4499C976194EDE8742DC718590C27A" xfId="9"/>
    <cellStyle name="常规_支出项目录入表" xfId="10"/>
    <cellStyle name="好_02一般公共预算支出表" xfId="11"/>
    <cellStyle name="好_3B97AC48F17A47EDADE60290E8A73684" xfId="12"/>
    <cellStyle name="好_8448D960152F4A379C699B2EBF1292B6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showGridLines="0" showZeros="0" view="pageBreakPreview" zoomScaleNormal="100" workbookViewId="0">
      <selection activeCell="A11" sqref="A11:P11"/>
    </sheetView>
  </sheetViews>
  <sheetFormatPr defaultColWidth="7" defaultRowHeight="11.25"/>
  <cols>
    <col min="1" max="5" width="8.83203125" style="99" customWidth="1"/>
    <col min="6" max="6" width="8.83203125" style="63" customWidth="1"/>
    <col min="7" max="16" width="8.83203125" style="99" customWidth="1"/>
    <col min="17" max="19" width="7" style="99" customWidth="1"/>
    <col min="20" max="20" width="50.83203125" style="99" customWidth="1"/>
    <col min="21" max="16384" width="7" style="99"/>
  </cols>
  <sheetData>
    <row r="1" spans="1:26" ht="15.6" customHeight="1">
      <c r="A1" s="120" t="s">
        <v>0</v>
      </c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3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1"/>
      <c r="U6" s="121"/>
      <c r="V6" s="63"/>
      <c r="Y6"/>
      <c r="Z6"/>
    </row>
    <row r="7" spans="1:26" ht="10.9" customHeight="1">
      <c r="T7" s="121"/>
      <c r="U7" s="63"/>
      <c r="V7" s="63"/>
      <c r="W7" s="63"/>
      <c r="Y7"/>
      <c r="Z7"/>
    </row>
    <row r="8" spans="1:26" s="63" customFormat="1" ht="10.9" customHeight="1">
      <c r="W8" s="122"/>
      <c r="X8" s="51"/>
      <c r="Y8" s="51"/>
      <c r="Z8" s="51"/>
    </row>
    <row r="9" spans="1:26" ht="10.9" customHeight="1">
      <c r="D9" s="63"/>
      <c r="U9" s="63"/>
      <c r="V9" s="63"/>
      <c r="W9" s="63"/>
      <c r="X9" s="63"/>
      <c r="Y9"/>
      <c r="Z9"/>
    </row>
    <row r="10" spans="1:26" ht="10.9" customHeight="1">
      <c r="D10" s="63"/>
      <c r="N10" s="63"/>
      <c r="O10" s="63"/>
      <c r="U10" s="63"/>
      <c r="V10" s="63"/>
      <c r="W10" s="63"/>
      <c r="X10" s="63"/>
      <c r="Y10"/>
      <c r="Z10"/>
    </row>
    <row r="11" spans="1:26" s="118" customFormat="1" ht="31.15" customHeight="1">
      <c r="A11" s="242" t="s">
        <v>247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123"/>
      <c r="R11" s="123"/>
      <c r="S11" s="123"/>
      <c r="T11" s="124"/>
      <c r="U11" s="123"/>
      <c r="V11" s="123"/>
      <c r="W11" s="123"/>
      <c r="X11" s="123"/>
      <c r="Y11"/>
      <c r="Z11"/>
    </row>
    <row r="12" spans="1:26" ht="19.5" customHeight="1">
      <c r="A12" s="243"/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63"/>
      <c r="T12" s="121"/>
      <c r="U12" s="63"/>
      <c r="V12" s="63"/>
      <c r="W12" s="63"/>
      <c r="X12" s="63"/>
      <c r="Y12"/>
      <c r="Z12"/>
    </row>
    <row r="13" spans="1:26" ht="10.9" customHeight="1">
      <c r="A13" s="63"/>
      <c r="B13" s="63"/>
      <c r="D13" s="63"/>
      <c r="E13" s="63"/>
      <c r="H13" s="63"/>
      <c r="N13" s="63"/>
      <c r="O13" s="63"/>
      <c r="U13" s="63"/>
      <c r="V13" s="63"/>
      <c r="X13" s="63"/>
      <c r="Y13"/>
      <c r="Z13"/>
    </row>
    <row r="14" spans="1:26" ht="10.9" customHeight="1">
      <c r="A14" s="63"/>
      <c r="B14" s="63"/>
      <c r="E14" s="63"/>
      <c r="N14" s="63"/>
      <c r="U14" s="63"/>
      <c r="V14" s="63"/>
      <c r="X14" s="63"/>
      <c r="Y14"/>
      <c r="Z14"/>
    </row>
    <row r="15" spans="1:26" ht="56.25" customHeight="1">
      <c r="A15" s="63"/>
      <c r="B15" s="63"/>
      <c r="C15" s="63"/>
      <c r="D15" s="63"/>
      <c r="E15" s="63"/>
      <c r="G15" s="63"/>
      <c r="H15" s="63"/>
      <c r="I15" s="63"/>
      <c r="J15" s="63"/>
      <c r="S15" s="63"/>
      <c r="T15" s="63"/>
      <c r="U15" s="63"/>
      <c r="V15" s="63"/>
      <c r="W15" s="63"/>
      <c r="X15" s="63"/>
      <c r="Y15"/>
      <c r="Z15"/>
    </row>
    <row r="16" spans="1:26" ht="43.5" customHeight="1">
      <c r="H16" s="63"/>
      <c r="R16" s="63"/>
      <c r="S16" s="63"/>
      <c r="U16" s="63"/>
      <c r="V16" s="63"/>
      <c r="W16" s="63"/>
      <c r="X16" s="63"/>
      <c r="Y16"/>
      <c r="Z16"/>
    </row>
    <row r="17" spans="1:26" s="119" customFormat="1" ht="25.9" customHeight="1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S17" s="125"/>
      <c r="T17" s="125"/>
      <c r="U17" s="125"/>
      <c r="V17" s="125"/>
      <c r="W17" s="125"/>
      <c r="X17"/>
      <c r="Y17"/>
      <c r="Z17" s="125"/>
    </row>
    <row r="18" spans="1:26" ht="10.9" customHeight="1">
      <c r="E18" s="63"/>
      <c r="T18" s="63"/>
      <c r="U18" s="126"/>
      <c r="V18" s="121"/>
      <c r="X18"/>
      <c r="Y18"/>
      <c r="Z18" s="63"/>
    </row>
    <row r="19" spans="1:26">
      <c r="A19" s="63"/>
      <c r="E19" s="63"/>
      <c r="F19" s="121"/>
      <c r="X19"/>
      <c r="Y19"/>
      <c r="Z19" s="63"/>
    </row>
    <row r="20" spans="1:26">
      <c r="O20" s="63"/>
      <c r="V20"/>
      <c r="W20"/>
      <c r="X20"/>
      <c r="Y20"/>
      <c r="Z20" s="63"/>
    </row>
    <row r="21" spans="1:26">
      <c r="O21" s="63"/>
      <c r="V21"/>
      <c r="W21"/>
      <c r="X21"/>
      <c r="Y21"/>
      <c r="Z21" s="63"/>
    </row>
    <row r="22" spans="1:26">
      <c r="V22"/>
      <c r="W22"/>
      <c r="X22"/>
      <c r="Y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M27" s="63"/>
    </row>
    <row r="28" spans="1:26">
      <c r="M28" s="63"/>
    </row>
    <row r="29" spans="1:26">
      <c r="B29" s="99" t="s">
        <v>1</v>
      </c>
    </row>
  </sheetData>
  <sheetProtection formatCells="0" formatColumns="0" formatRows="0"/>
  <mergeCells count="3">
    <mergeCell ref="A11:P11"/>
    <mergeCell ref="A12:O12"/>
    <mergeCell ref="A17:P17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12"/>
  <sheetViews>
    <sheetView showGridLines="0" showZeros="0" view="pageBreakPreview" zoomScaleNormal="100" workbookViewId="0">
      <selection activeCell="D17" sqref="D17"/>
    </sheetView>
  </sheetViews>
  <sheetFormatPr defaultColWidth="9.1640625" defaultRowHeight="20.100000000000001" customHeight="1"/>
  <cols>
    <col min="1" max="1" width="24.6640625" style="24" customWidth="1"/>
    <col min="2" max="3" width="15.6640625" style="25" customWidth="1"/>
    <col min="4" max="4" width="6.83203125" style="25" customWidth="1"/>
    <col min="5" max="5" width="7" style="25" customWidth="1"/>
    <col min="6" max="6" width="13" style="26" customWidth="1"/>
    <col min="7" max="7" width="12.1640625" style="27" customWidth="1"/>
    <col min="8" max="8" width="16.5" style="27" customWidth="1"/>
    <col min="9" max="9" width="12" style="27" customWidth="1"/>
    <col min="10" max="10" width="10.1640625" style="27" customWidth="1"/>
    <col min="11" max="11" width="7.33203125" style="27" customWidth="1"/>
    <col min="12" max="12" width="5.83203125" style="27" customWidth="1"/>
    <col min="13" max="13" width="7.83203125" style="27" customWidth="1"/>
    <col min="14" max="203" width="9" style="27" customWidth="1"/>
    <col min="204" max="210" width="9.1640625" style="28" customWidth="1"/>
    <col min="211" max="16384" width="9.1640625" style="28"/>
  </cols>
  <sheetData>
    <row r="1" spans="1:256" s="15" customFormat="1" ht="15.95" customHeight="1">
      <c r="A1" s="25"/>
      <c r="M1" s="42" t="s">
        <v>96</v>
      </c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22" customFormat="1" ht="27.95" customHeight="1">
      <c r="A2" s="29" t="s">
        <v>97</v>
      </c>
      <c r="B2" s="29"/>
      <c r="C2" s="29"/>
      <c r="D2" s="29"/>
      <c r="E2" s="29"/>
      <c r="F2" s="29"/>
      <c r="G2" s="29"/>
      <c r="H2" s="29"/>
      <c r="I2" s="29"/>
      <c r="J2" s="43"/>
      <c r="K2" s="43"/>
      <c r="L2" s="43"/>
      <c r="M2" s="43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23" customFormat="1" ht="15.75" customHeight="1">
      <c r="A3" s="30"/>
      <c r="B3" s="30"/>
      <c r="C3" s="30"/>
      <c r="D3" s="30"/>
      <c r="E3" s="30"/>
      <c r="F3" s="30"/>
      <c r="G3" s="31"/>
      <c r="H3" s="31"/>
      <c r="I3" s="44"/>
      <c r="J3" s="31"/>
      <c r="K3" s="31"/>
      <c r="L3" s="31"/>
      <c r="M3" s="44"/>
    </row>
    <row r="4" spans="1:256" s="23" customFormat="1" ht="12.75" customHeight="1">
      <c r="A4" s="32"/>
      <c r="B4" s="33"/>
      <c r="C4" s="33"/>
      <c r="D4" s="34"/>
      <c r="E4" s="34"/>
      <c r="F4" s="35"/>
      <c r="G4" s="36"/>
      <c r="H4" s="36"/>
      <c r="I4" s="45"/>
      <c r="J4" s="46"/>
      <c r="K4" s="46"/>
      <c r="L4" s="46"/>
      <c r="M4" s="45" t="s">
        <v>4</v>
      </c>
    </row>
    <row r="5" spans="1:256" s="23" customFormat="1" ht="21" customHeight="1">
      <c r="A5" s="261" t="s">
        <v>5</v>
      </c>
      <c r="B5" s="37" t="s">
        <v>98</v>
      </c>
      <c r="C5" s="37"/>
      <c r="D5" s="261" t="s">
        <v>99</v>
      </c>
      <c r="E5" s="261" t="s">
        <v>100</v>
      </c>
      <c r="F5" s="260" t="s">
        <v>37</v>
      </c>
      <c r="G5" s="258" t="s">
        <v>9</v>
      </c>
      <c r="H5" s="258" t="s">
        <v>10</v>
      </c>
      <c r="I5" s="258" t="s">
        <v>11</v>
      </c>
      <c r="J5" s="258" t="s">
        <v>12</v>
      </c>
      <c r="K5" s="258" t="s">
        <v>13</v>
      </c>
      <c r="L5" s="258" t="s">
        <v>14</v>
      </c>
      <c r="M5" s="258" t="s">
        <v>101</v>
      </c>
    </row>
    <row r="6" spans="1:256" s="23" customFormat="1" ht="14.25" customHeight="1">
      <c r="A6" s="261"/>
      <c r="B6" s="261" t="s">
        <v>102</v>
      </c>
      <c r="C6" s="261" t="s">
        <v>103</v>
      </c>
      <c r="D6" s="261"/>
      <c r="E6" s="261"/>
      <c r="F6" s="260"/>
      <c r="G6" s="258"/>
      <c r="H6" s="259"/>
      <c r="I6" s="259"/>
      <c r="J6" s="259"/>
      <c r="K6" s="258"/>
      <c r="L6" s="258"/>
      <c r="M6" s="258"/>
    </row>
    <row r="7" spans="1:256" s="23" customFormat="1" ht="36.75" customHeight="1">
      <c r="A7" s="261"/>
      <c r="B7" s="261"/>
      <c r="C7" s="261"/>
      <c r="D7" s="261"/>
      <c r="E7" s="261"/>
      <c r="F7" s="260"/>
      <c r="G7" s="258"/>
      <c r="H7" s="259"/>
      <c r="I7" s="259"/>
      <c r="J7" s="259"/>
      <c r="K7" s="258"/>
      <c r="L7" s="258"/>
      <c r="M7" s="258"/>
    </row>
    <row r="8" spans="1:256" s="23" customFormat="1" ht="24.95" customHeight="1">
      <c r="A8" s="38" t="s">
        <v>19</v>
      </c>
      <c r="B8" s="38" t="s">
        <v>19</v>
      </c>
      <c r="C8" s="38" t="s">
        <v>19</v>
      </c>
      <c r="D8" s="38" t="s">
        <v>19</v>
      </c>
      <c r="E8" s="38" t="s">
        <v>19</v>
      </c>
      <c r="F8" s="38">
        <v>1</v>
      </c>
      <c r="G8" s="38">
        <v>2</v>
      </c>
      <c r="H8" s="38">
        <v>14</v>
      </c>
      <c r="I8" s="38">
        <v>15</v>
      </c>
      <c r="J8" s="47">
        <v>16</v>
      </c>
      <c r="K8" s="38">
        <v>17</v>
      </c>
      <c r="L8" s="47">
        <v>19</v>
      </c>
      <c r="M8" s="38">
        <v>24</v>
      </c>
    </row>
    <row r="9" spans="1:256" ht="24.95" customHeight="1">
      <c r="A9" s="39"/>
      <c r="B9" s="39"/>
      <c r="C9" s="39"/>
      <c r="D9" s="39"/>
      <c r="E9" s="39"/>
      <c r="F9" s="40"/>
      <c r="G9" s="41"/>
      <c r="H9" s="41"/>
      <c r="I9" s="41"/>
      <c r="J9" s="41"/>
      <c r="K9" s="41"/>
      <c r="L9" s="41"/>
      <c r="M9" s="41"/>
    </row>
    <row r="10" spans="1:256" ht="24.95" customHeight="1">
      <c r="A10" s="39"/>
      <c r="B10" s="39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1"/>
    </row>
    <row r="11" spans="1:256" ht="24.95" customHeight="1">
      <c r="A11" s="39"/>
      <c r="B11" s="39"/>
      <c r="C11" s="39"/>
      <c r="D11" s="39"/>
      <c r="E11" s="39"/>
      <c r="F11" s="40"/>
      <c r="G11" s="41"/>
      <c r="H11" s="41"/>
      <c r="I11" s="41"/>
      <c r="J11" s="41"/>
      <c r="K11" s="41"/>
      <c r="L11" s="41"/>
      <c r="M11" s="41"/>
    </row>
    <row r="12" spans="1:256" ht="24.95" customHeight="1">
      <c r="A12" s="39"/>
      <c r="B12" s="39"/>
      <c r="C12" s="39"/>
      <c r="D12" s="39"/>
      <c r="E12" s="39"/>
      <c r="F12" s="40"/>
      <c r="G12" s="41"/>
      <c r="H12" s="41"/>
      <c r="I12" s="41"/>
      <c r="J12" s="41"/>
      <c r="K12" s="41"/>
      <c r="L12" s="41"/>
      <c r="M12" s="41"/>
    </row>
  </sheetData>
  <sheetProtection formatCells="0" formatColumns="0" formatRows="0"/>
  <mergeCells count="13">
    <mergeCell ref="F5:F7"/>
    <mergeCell ref="A5:A7"/>
    <mergeCell ref="B6:B7"/>
    <mergeCell ref="C6:C7"/>
    <mergeCell ref="D5:D7"/>
    <mergeCell ref="E5:E7"/>
    <mergeCell ref="M5:M7"/>
    <mergeCell ref="G5:G7"/>
    <mergeCell ref="H5:H7"/>
    <mergeCell ref="I5:I7"/>
    <mergeCell ref="J5:J7"/>
    <mergeCell ref="K5:K7"/>
    <mergeCell ref="L5:L7"/>
  </mergeCells>
  <phoneticPr fontId="0" type="noConversion"/>
  <printOptions horizontalCentered="1"/>
  <pageMargins left="0.63" right="0.63" top="0.79" bottom="0.87" header="0" footer="0.51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6"/>
  <sheetViews>
    <sheetView showGridLines="0" showZeros="0" view="pageBreakPreview" topLeftCell="B1" zoomScaleNormal="100" workbookViewId="0">
      <selection activeCell="D6" sqref="D6:F48"/>
    </sheetView>
  </sheetViews>
  <sheetFormatPr defaultColWidth="9.33203125" defaultRowHeight="15" customHeight="1"/>
  <cols>
    <col min="2" max="2" width="9.5" customWidth="1"/>
    <col min="3" max="3" width="28.83203125" customWidth="1"/>
    <col min="4" max="4" width="14" customWidth="1"/>
    <col min="5" max="6" width="29" customWidth="1"/>
  </cols>
  <sheetData>
    <row r="1" spans="2:6" s="15" customFormat="1" ht="15" customHeight="1">
      <c r="F1" s="12" t="s">
        <v>104</v>
      </c>
    </row>
    <row r="2" spans="2:6" ht="15" customHeight="1">
      <c r="B2" s="16" t="s">
        <v>105</v>
      </c>
      <c r="C2" s="16"/>
      <c r="D2" s="17"/>
      <c r="E2" s="17"/>
      <c r="F2" s="17"/>
    </row>
    <row r="3" spans="2:6" s="1" customFormat="1" ht="15" customHeight="1">
      <c r="F3" s="18" t="s">
        <v>4</v>
      </c>
    </row>
    <row r="4" spans="2:6" s="1" customFormat="1" ht="15" customHeight="1">
      <c r="B4" s="263" t="s">
        <v>134</v>
      </c>
      <c r="C4" s="262" t="s">
        <v>29</v>
      </c>
      <c r="D4" s="20" t="s">
        <v>23</v>
      </c>
      <c r="E4" s="20"/>
      <c r="F4" s="20"/>
    </row>
    <row r="5" spans="2:6" s="1" customFormat="1" ht="15" customHeight="1">
      <c r="B5" s="264"/>
      <c r="C5" s="262"/>
      <c r="D5" s="19" t="s">
        <v>8</v>
      </c>
      <c r="E5" s="19" t="s">
        <v>26</v>
      </c>
      <c r="F5" s="19" t="s">
        <v>18</v>
      </c>
    </row>
    <row r="6" spans="2:6" s="1" customFormat="1" ht="15" customHeight="1">
      <c r="B6" s="156"/>
      <c r="C6" s="19"/>
      <c r="D6" s="157">
        <f>E6+F6</f>
        <v>3501</v>
      </c>
      <c r="E6" s="19">
        <f>E7+E18+E35</f>
        <v>2026</v>
      </c>
      <c r="F6" s="19">
        <f>F18+F35+F42</f>
        <v>1475</v>
      </c>
    </row>
    <row r="7" spans="2:6" s="1" customFormat="1" ht="15" customHeight="1">
      <c r="B7" s="154" t="s">
        <v>135</v>
      </c>
      <c r="C7" s="155" t="s">
        <v>15</v>
      </c>
      <c r="D7" s="198">
        <f t="shared" ref="D7:D48" si="0">E7+F7</f>
        <v>1470</v>
      </c>
      <c r="E7" s="157">
        <f>E8+E9+E10+E11+E12+E13+E14+E15+E16+E17</f>
        <v>1470</v>
      </c>
      <c r="F7" s="157"/>
    </row>
    <row r="8" spans="2:6" s="1" customFormat="1" ht="15" customHeight="1">
      <c r="B8" s="154" t="s">
        <v>136</v>
      </c>
      <c r="C8" s="155" t="s">
        <v>137</v>
      </c>
      <c r="D8" s="191">
        <f t="shared" si="0"/>
        <v>280</v>
      </c>
      <c r="E8" s="19">
        <v>280</v>
      </c>
      <c r="F8" s="19"/>
    </row>
    <row r="9" spans="2:6" s="1" customFormat="1" ht="15" customHeight="1">
      <c r="B9" s="154" t="s">
        <v>138</v>
      </c>
      <c r="C9" s="155" t="s">
        <v>139</v>
      </c>
      <c r="D9" s="191">
        <f t="shared" si="0"/>
        <v>170</v>
      </c>
      <c r="E9" s="19">
        <v>170</v>
      </c>
      <c r="F9" s="19"/>
    </row>
    <row r="10" spans="2:6" s="1" customFormat="1" ht="15" customHeight="1">
      <c r="B10" s="154" t="s">
        <v>140</v>
      </c>
      <c r="C10" s="155" t="s">
        <v>141</v>
      </c>
      <c r="D10" s="191">
        <f t="shared" si="0"/>
        <v>25</v>
      </c>
      <c r="E10" s="19">
        <v>25</v>
      </c>
      <c r="F10" s="19"/>
    </row>
    <row r="11" spans="2:6" s="1" customFormat="1" ht="15" customHeight="1">
      <c r="B11" s="154" t="s">
        <v>142</v>
      </c>
      <c r="C11" s="155" t="s">
        <v>143</v>
      </c>
      <c r="D11" s="191">
        <f t="shared" si="0"/>
        <v>90</v>
      </c>
      <c r="E11" s="19">
        <v>90</v>
      </c>
      <c r="F11" s="19"/>
    </row>
    <row r="12" spans="2:6" s="1" customFormat="1" ht="15" customHeight="1">
      <c r="B12" s="154" t="s">
        <v>144</v>
      </c>
      <c r="C12" s="155" t="s">
        <v>145</v>
      </c>
      <c r="D12" s="191">
        <f t="shared" si="0"/>
        <v>440</v>
      </c>
      <c r="E12" s="19">
        <v>440</v>
      </c>
      <c r="F12" s="19"/>
    </row>
    <row r="13" spans="2:6" s="1" customFormat="1" ht="15" customHeight="1">
      <c r="B13" s="154" t="s">
        <v>146</v>
      </c>
      <c r="C13" s="155" t="s">
        <v>147</v>
      </c>
      <c r="D13" s="191">
        <f t="shared" si="0"/>
        <v>75</v>
      </c>
      <c r="E13" s="19">
        <v>75</v>
      </c>
      <c r="F13" s="19"/>
    </row>
    <row r="14" spans="2:6" s="1" customFormat="1" ht="15" customHeight="1">
      <c r="B14" s="154" t="s">
        <v>148</v>
      </c>
      <c r="C14" s="155" t="s">
        <v>149</v>
      </c>
      <c r="D14" s="191">
        <f t="shared" si="0"/>
        <v>40</v>
      </c>
      <c r="E14" s="19">
        <v>40</v>
      </c>
      <c r="F14" s="19"/>
    </row>
    <row r="15" spans="2:6" s="1" customFormat="1" ht="15" customHeight="1">
      <c r="B15" s="154" t="s">
        <v>150</v>
      </c>
      <c r="C15" s="155" t="s">
        <v>151</v>
      </c>
      <c r="D15" s="191">
        <f t="shared" si="0"/>
        <v>100</v>
      </c>
      <c r="E15" s="19">
        <v>100</v>
      </c>
      <c r="F15" s="19"/>
    </row>
    <row r="16" spans="2:6" s="1" customFormat="1" ht="15" customHeight="1">
      <c r="B16" s="154" t="s">
        <v>152</v>
      </c>
      <c r="C16" s="155" t="s">
        <v>153</v>
      </c>
      <c r="D16" s="191">
        <f t="shared" si="0"/>
        <v>60</v>
      </c>
      <c r="E16" s="19">
        <v>60</v>
      </c>
      <c r="F16" s="19"/>
    </row>
    <row r="17" spans="2:6" s="1" customFormat="1" ht="15" customHeight="1">
      <c r="B17" s="154" t="s">
        <v>154</v>
      </c>
      <c r="C17" s="155" t="s">
        <v>155</v>
      </c>
      <c r="D17" s="191">
        <f t="shared" si="0"/>
        <v>190</v>
      </c>
      <c r="E17" s="19">
        <v>190</v>
      </c>
      <c r="F17" s="19"/>
    </row>
    <row r="18" spans="2:6" s="1" customFormat="1" ht="15" customHeight="1">
      <c r="B18" s="154" t="s">
        <v>156</v>
      </c>
      <c r="C18" s="155" t="s">
        <v>16</v>
      </c>
      <c r="D18" s="198">
        <f t="shared" si="0"/>
        <v>1332</v>
      </c>
      <c r="E18" s="181">
        <f>E19+E20+E21+E22+E23+E24+E25+E26+E27+E28+E30+E31+E32+E33+E34</f>
        <v>494</v>
      </c>
      <c r="F18" s="157">
        <f>F25+F29</f>
        <v>838</v>
      </c>
    </row>
    <row r="19" spans="2:6" s="1" customFormat="1" ht="15" customHeight="1">
      <c r="B19" s="154" t="s">
        <v>157</v>
      </c>
      <c r="C19" s="155" t="s">
        <v>190</v>
      </c>
      <c r="D19" s="191">
        <f t="shared" si="0"/>
        <v>60</v>
      </c>
      <c r="E19" s="182">
        <v>60</v>
      </c>
      <c r="F19" s="19"/>
    </row>
    <row r="20" spans="2:6" s="1" customFormat="1" ht="15" customHeight="1">
      <c r="B20" s="154" t="s">
        <v>195</v>
      </c>
      <c r="C20" s="155" t="s">
        <v>196</v>
      </c>
      <c r="D20" s="191">
        <f t="shared" si="0"/>
        <v>28</v>
      </c>
      <c r="E20" s="182">
        <v>28</v>
      </c>
      <c r="F20" s="171"/>
    </row>
    <row r="21" spans="2:6" s="1" customFormat="1" ht="15" customHeight="1">
      <c r="B21" s="154">
        <v>30204</v>
      </c>
      <c r="C21" s="155" t="s">
        <v>200</v>
      </c>
      <c r="D21" s="191">
        <f t="shared" si="0"/>
        <v>10</v>
      </c>
      <c r="E21" s="182">
        <v>10</v>
      </c>
      <c r="F21" s="191"/>
    </row>
    <row r="22" spans="2:6" s="1" customFormat="1" ht="15" customHeight="1">
      <c r="B22" s="154">
        <v>30205</v>
      </c>
      <c r="C22" s="155" t="s">
        <v>201</v>
      </c>
      <c r="D22" s="191">
        <f t="shared" si="0"/>
        <v>5</v>
      </c>
      <c r="E22" s="182">
        <v>5</v>
      </c>
      <c r="F22" s="191"/>
    </row>
    <row r="23" spans="2:6" s="1" customFormat="1" ht="15" customHeight="1">
      <c r="B23" s="154">
        <v>30206</v>
      </c>
      <c r="C23" s="155" t="s">
        <v>202</v>
      </c>
      <c r="D23" s="191">
        <f t="shared" si="0"/>
        <v>21</v>
      </c>
      <c r="E23" s="182">
        <v>21</v>
      </c>
      <c r="F23" s="191"/>
    </row>
    <row r="24" spans="2:6" s="1" customFormat="1" ht="15" customHeight="1">
      <c r="B24" s="154">
        <v>30207</v>
      </c>
      <c r="C24" s="155" t="s">
        <v>204</v>
      </c>
      <c r="D24" s="191">
        <f t="shared" si="0"/>
        <v>23</v>
      </c>
      <c r="E24" s="182">
        <v>23</v>
      </c>
      <c r="F24" s="191"/>
    </row>
    <row r="25" spans="2:6" s="1" customFormat="1" ht="15" customHeight="1">
      <c r="B25" s="154">
        <v>30208</v>
      </c>
      <c r="C25" s="155" t="s">
        <v>205</v>
      </c>
      <c r="D25" s="191">
        <f t="shared" si="0"/>
        <v>240</v>
      </c>
      <c r="E25" s="182">
        <v>25</v>
      </c>
      <c r="F25" s="191">
        <v>215</v>
      </c>
    </row>
    <row r="26" spans="2:6" s="1" customFormat="1" ht="15" customHeight="1">
      <c r="B26" s="154">
        <v>30211</v>
      </c>
      <c r="C26" s="155" t="s">
        <v>206</v>
      </c>
      <c r="D26" s="191">
        <f t="shared" si="0"/>
        <v>7</v>
      </c>
      <c r="E26" s="182">
        <v>7</v>
      </c>
      <c r="F26" s="191"/>
    </row>
    <row r="27" spans="2:6" s="1" customFormat="1" ht="15" customHeight="1">
      <c r="B27" s="154" t="s">
        <v>158</v>
      </c>
      <c r="C27" s="155" t="s">
        <v>159</v>
      </c>
      <c r="D27" s="191">
        <f t="shared" si="0"/>
        <v>80</v>
      </c>
      <c r="E27" s="182">
        <v>80</v>
      </c>
      <c r="F27" s="19"/>
    </row>
    <row r="28" spans="2:6" s="1" customFormat="1" ht="15" customHeight="1">
      <c r="B28" s="154" t="s">
        <v>160</v>
      </c>
      <c r="C28" s="155" t="s">
        <v>161</v>
      </c>
      <c r="D28" s="191">
        <f t="shared" si="0"/>
        <v>35</v>
      </c>
      <c r="E28" s="182">
        <v>35</v>
      </c>
      <c r="F28" s="19"/>
    </row>
    <row r="29" spans="2:6" s="1" customFormat="1" ht="15" customHeight="1">
      <c r="B29" s="154" t="s">
        <v>162</v>
      </c>
      <c r="C29" s="155" t="s">
        <v>163</v>
      </c>
      <c r="D29" s="191">
        <f t="shared" si="0"/>
        <v>623</v>
      </c>
      <c r="E29" s="182"/>
      <c r="F29" s="19">
        <v>623</v>
      </c>
    </row>
    <row r="30" spans="2:6" s="1" customFormat="1" ht="15" customHeight="1">
      <c r="B30" s="154" t="s">
        <v>193</v>
      </c>
      <c r="C30" s="155" t="s">
        <v>194</v>
      </c>
      <c r="D30" s="191">
        <f t="shared" si="0"/>
        <v>50</v>
      </c>
      <c r="E30" s="182">
        <v>50</v>
      </c>
      <c r="F30" s="171"/>
    </row>
    <row r="31" spans="2:6" s="1" customFormat="1" ht="15" customHeight="1">
      <c r="B31" s="154" t="s">
        <v>164</v>
      </c>
      <c r="C31" s="155" t="s">
        <v>165</v>
      </c>
      <c r="D31" s="191">
        <f t="shared" si="0"/>
        <v>37</v>
      </c>
      <c r="E31" s="182">
        <v>37</v>
      </c>
      <c r="F31" s="19"/>
    </row>
    <row r="32" spans="2:6" s="1" customFormat="1" ht="15" customHeight="1">
      <c r="B32" s="154">
        <v>30231</v>
      </c>
      <c r="C32" s="155" t="s">
        <v>203</v>
      </c>
      <c r="D32" s="191">
        <f t="shared" si="0"/>
        <v>10</v>
      </c>
      <c r="E32" s="182">
        <v>10</v>
      </c>
      <c r="F32" s="191"/>
    </row>
    <row r="33" spans="2:6" s="1" customFormat="1" ht="15" customHeight="1">
      <c r="B33" s="154" t="s">
        <v>166</v>
      </c>
      <c r="C33" s="155" t="s">
        <v>167</v>
      </c>
      <c r="D33" s="191">
        <f t="shared" si="0"/>
        <v>58</v>
      </c>
      <c r="E33" s="182">
        <v>58</v>
      </c>
      <c r="F33" s="19"/>
    </row>
    <row r="34" spans="2:6" s="1" customFormat="1" ht="15" customHeight="1">
      <c r="B34" s="154" t="s">
        <v>168</v>
      </c>
      <c r="C34" s="155" t="s">
        <v>169</v>
      </c>
      <c r="D34" s="191">
        <f t="shared" si="0"/>
        <v>45</v>
      </c>
      <c r="E34" s="182">
        <v>45</v>
      </c>
      <c r="F34" s="19"/>
    </row>
    <row r="35" spans="2:6" s="1" customFormat="1" ht="15" customHeight="1">
      <c r="B35" s="154" t="s">
        <v>170</v>
      </c>
      <c r="C35" s="155" t="s">
        <v>17</v>
      </c>
      <c r="D35" s="197">
        <f t="shared" si="0"/>
        <v>62</v>
      </c>
      <c r="E35" s="181">
        <f>E36+E37+E38+E39+E40+E41</f>
        <v>62</v>
      </c>
      <c r="F35" s="157">
        <f>F37+F38+F39+F40+F41</f>
        <v>0</v>
      </c>
    </row>
    <row r="36" spans="2:6" s="1" customFormat="1" ht="15" customHeight="1">
      <c r="B36" s="154">
        <v>30302</v>
      </c>
      <c r="C36" s="155" t="s">
        <v>207</v>
      </c>
      <c r="D36" s="191">
        <f t="shared" si="0"/>
        <v>11</v>
      </c>
      <c r="E36" s="195">
        <v>11</v>
      </c>
      <c r="F36" s="157"/>
    </row>
    <row r="37" spans="2:6" s="1" customFormat="1" ht="15" customHeight="1">
      <c r="B37" s="154">
        <v>30304</v>
      </c>
      <c r="C37" s="155" t="s">
        <v>187</v>
      </c>
      <c r="D37" s="191">
        <f t="shared" si="0"/>
        <v>12</v>
      </c>
      <c r="E37" s="182">
        <v>12</v>
      </c>
      <c r="F37" s="131"/>
    </row>
    <row r="38" spans="2:6" s="1" customFormat="1" ht="15" customHeight="1">
      <c r="B38" s="154" t="s">
        <v>171</v>
      </c>
      <c r="C38" s="155" t="s">
        <v>172</v>
      </c>
      <c r="D38" s="191">
        <f t="shared" si="0"/>
        <v>31</v>
      </c>
      <c r="E38" s="182">
        <v>31</v>
      </c>
      <c r="F38" s="19"/>
    </row>
    <row r="39" spans="2:6" s="1" customFormat="1" ht="15" customHeight="1">
      <c r="B39" s="154" t="s">
        <v>173</v>
      </c>
      <c r="C39" s="155" t="s">
        <v>174</v>
      </c>
      <c r="D39" s="191">
        <f t="shared" si="0"/>
        <v>0</v>
      </c>
      <c r="E39" s="182"/>
      <c r="F39" s="19"/>
    </row>
    <row r="40" spans="2:6" s="1" customFormat="1" ht="15" customHeight="1">
      <c r="B40" s="154" t="s">
        <v>175</v>
      </c>
      <c r="C40" s="155" t="s">
        <v>176</v>
      </c>
      <c r="D40" s="191">
        <f t="shared" si="0"/>
        <v>3</v>
      </c>
      <c r="E40" s="182">
        <v>3</v>
      </c>
      <c r="F40" s="19"/>
    </row>
    <row r="41" spans="2:6" s="1" customFormat="1" ht="15" customHeight="1">
      <c r="B41" s="154">
        <v>30399</v>
      </c>
      <c r="C41" s="155" t="s">
        <v>188</v>
      </c>
      <c r="D41" s="191">
        <f t="shared" si="0"/>
        <v>5</v>
      </c>
      <c r="E41" s="182">
        <v>5</v>
      </c>
      <c r="F41" s="19"/>
    </row>
    <row r="42" spans="2:6" s="1" customFormat="1" ht="15" customHeight="1">
      <c r="B42" s="154" t="s">
        <v>177</v>
      </c>
      <c r="C42" s="155" t="s">
        <v>178</v>
      </c>
      <c r="D42" s="198">
        <f t="shared" si="0"/>
        <v>637</v>
      </c>
      <c r="E42" s="21"/>
      <c r="F42" s="157">
        <f>F43+F44+F45+F46+F47+F48</f>
        <v>637</v>
      </c>
    </row>
    <row r="43" spans="2:6" s="1" customFormat="1" ht="15" customHeight="1">
      <c r="B43" s="154" t="s">
        <v>179</v>
      </c>
      <c r="C43" s="155" t="s">
        <v>180</v>
      </c>
      <c r="D43" s="191">
        <f t="shared" si="0"/>
        <v>35</v>
      </c>
      <c r="E43" s="21"/>
      <c r="F43" s="182">
        <v>35</v>
      </c>
    </row>
    <row r="44" spans="2:6" s="1" customFormat="1" ht="15" customHeight="1">
      <c r="B44" s="154" t="s">
        <v>181</v>
      </c>
      <c r="C44" s="155" t="s">
        <v>182</v>
      </c>
      <c r="D44" s="191">
        <f t="shared" si="0"/>
        <v>110</v>
      </c>
      <c r="E44" s="21"/>
      <c r="F44" s="182">
        <v>110</v>
      </c>
    </row>
    <row r="45" spans="2:6" s="1" customFormat="1" ht="15" customHeight="1">
      <c r="B45" s="154">
        <v>31006</v>
      </c>
      <c r="C45" s="155" t="s">
        <v>189</v>
      </c>
      <c r="D45" s="196">
        <v>118</v>
      </c>
      <c r="E45" s="21"/>
      <c r="F45" s="182">
        <v>118</v>
      </c>
    </row>
    <row r="46" spans="2:6" s="1" customFormat="1" ht="15" customHeight="1">
      <c r="B46" s="154" t="s">
        <v>183</v>
      </c>
      <c r="C46" s="155" t="s">
        <v>184</v>
      </c>
      <c r="D46" s="191">
        <f t="shared" si="0"/>
        <v>26</v>
      </c>
      <c r="E46" s="21"/>
      <c r="F46" s="182">
        <v>26</v>
      </c>
    </row>
    <row r="47" spans="2:6" s="1" customFormat="1" ht="15" customHeight="1">
      <c r="B47" s="154">
        <v>31011</v>
      </c>
      <c r="C47" s="155" t="s">
        <v>197</v>
      </c>
      <c r="D47" s="191">
        <f t="shared" si="0"/>
        <v>240</v>
      </c>
      <c r="E47" s="21"/>
      <c r="F47" s="182">
        <v>240</v>
      </c>
    </row>
    <row r="48" spans="2:6" s="1" customFormat="1" ht="15" customHeight="1">
      <c r="B48" s="154" t="s">
        <v>185</v>
      </c>
      <c r="C48" s="155" t="s">
        <v>186</v>
      </c>
      <c r="D48" s="191">
        <f t="shared" si="0"/>
        <v>108</v>
      </c>
      <c r="E48" s="21"/>
      <c r="F48" s="182">
        <v>108</v>
      </c>
    </row>
    <row r="49" spans="2:6" s="1" customFormat="1" ht="15" customHeight="1">
      <c r="B49" s="154"/>
      <c r="C49" s="155"/>
      <c r="D49" s="19"/>
      <c r="E49" s="21"/>
      <c r="F49" s="19"/>
    </row>
    <row r="50" spans="2:6" s="1" customFormat="1" ht="15" customHeight="1">
      <c r="B50" s="154"/>
      <c r="C50" s="155"/>
      <c r="D50" s="19"/>
      <c r="E50" s="19"/>
      <c r="F50" s="19"/>
    </row>
    <row r="51" spans="2:6" s="1" customFormat="1" ht="15" customHeight="1">
      <c r="B51" s="154"/>
      <c r="C51" s="155"/>
      <c r="D51" s="21"/>
      <c r="E51" s="21"/>
      <c r="F51" s="21"/>
    </row>
    <row r="52" spans="2:6" s="1" customFormat="1" ht="15" customHeight="1">
      <c r="B52" s="154"/>
      <c r="C52" s="155"/>
      <c r="D52" s="21"/>
      <c r="E52" s="21"/>
      <c r="F52" s="21"/>
    </row>
    <row r="53" spans="2:6" s="1" customFormat="1" ht="15" customHeight="1">
      <c r="B53" s="154"/>
      <c r="C53" s="155"/>
      <c r="D53" s="21"/>
      <c r="E53" s="21"/>
      <c r="F53" s="21"/>
    </row>
    <row r="54" spans="2:6" s="1" customFormat="1" ht="15" customHeight="1">
      <c r="B54" s="154"/>
      <c r="C54" s="155"/>
      <c r="D54" s="21"/>
      <c r="E54" s="21"/>
      <c r="F54" s="21"/>
    </row>
    <row r="55" spans="2:6" s="1" customFormat="1" ht="15" customHeight="1">
      <c r="B55" s="154"/>
      <c r="C55" s="155"/>
      <c r="D55" s="21"/>
      <c r="E55" s="21"/>
      <c r="F55" s="21"/>
    </row>
    <row r="56" spans="2:6" ht="15" customHeight="1">
      <c r="B56" s="158"/>
      <c r="C56" s="159"/>
    </row>
  </sheetData>
  <sheetProtection formatCells="0" formatColumns="0" formatRows="0"/>
  <mergeCells count="2">
    <mergeCell ref="C4:C5"/>
    <mergeCell ref="B4:B5"/>
  </mergeCells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8"/>
  <sheetViews>
    <sheetView showGridLines="0" showZeros="0" tabSelected="1" view="pageBreakPreview" topLeftCell="A16" zoomScaleNormal="100" workbookViewId="0">
      <selection activeCell="D12" sqref="D12"/>
    </sheetView>
  </sheetViews>
  <sheetFormatPr defaultColWidth="9.33203125" defaultRowHeight="11.25"/>
  <cols>
    <col min="1" max="1" width="23.83203125" customWidth="1"/>
    <col min="2" max="2" width="16" customWidth="1"/>
    <col min="3" max="3" width="33.33203125" customWidth="1"/>
    <col min="4" max="4" width="12.1640625" style="177" customWidth="1"/>
    <col min="5" max="8" width="12.1640625" customWidth="1"/>
    <col min="9" max="9" width="9" customWidth="1"/>
    <col min="10" max="10" width="12.1640625" customWidth="1"/>
  </cols>
  <sheetData>
    <row r="1" spans="1:10" ht="17.25" customHeight="1">
      <c r="J1" s="12" t="s">
        <v>106</v>
      </c>
    </row>
    <row r="2" spans="1:10" ht="22.5" customHeight="1">
      <c r="A2" s="265" t="s">
        <v>107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 s="1" customFormat="1" ht="22.5" customHeight="1">
      <c r="A3" s="3"/>
      <c r="B3" s="3"/>
      <c r="C3" s="4"/>
      <c r="D3" s="185"/>
      <c r="E3" s="5"/>
      <c r="F3" s="6"/>
      <c r="G3" s="7"/>
      <c r="H3" s="7"/>
      <c r="I3" s="13"/>
      <c r="J3" s="14" t="s">
        <v>4</v>
      </c>
    </row>
    <row r="4" spans="1:10" s="2" customFormat="1" ht="48.95" customHeight="1">
      <c r="A4" s="266" t="s">
        <v>5</v>
      </c>
      <c r="B4" s="266" t="s">
        <v>108</v>
      </c>
      <c r="C4" s="266" t="s">
        <v>109</v>
      </c>
      <c r="D4" s="268" t="s">
        <v>8</v>
      </c>
      <c r="E4" s="270" t="s">
        <v>9</v>
      </c>
      <c r="F4" s="272" t="s">
        <v>10</v>
      </c>
      <c r="G4" s="270" t="s">
        <v>11</v>
      </c>
      <c r="H4" s="270" t="s">
        <v>12</v>
      </c>
      <c r="I4" s="274" t="s">
        <v>13</v>
      </c>
      <c r="J4" s="274" t="s">
        <v>14</v>
      </c>
    </row>
    <row r="5" spans="1:10" s="1" customFormat="1" ht="48.95" customHeight="1">
      <c r="A5" s="267"/>
      <c r="B5" s="267"/>
      <c r="C5" s="267"/>
      <c r="D5" s="269"/>
      <c r="E5" s="271"/>
      <c r="F5" s="273"/>
      <c r="G5" s="271"/>
      <c r="H5" s="271"/>
      <c r="I5" s="275"/>
      <c r="J5" s="275"/>
    </row>
    <row r="6" spans="1:10" s="1" customFormat="1" ht="27" customHeight="1">
      <c r="A6" s="166" t="s">
        <v>132</v>
      </c>
      <c r="B6" s="183"/>
      <c r="C6" s="172" t="s">
        <v>198</v>
      </c>
      <c r="D6" s="186">
        <f>E6</f>
        <v>1475</v>
      </c>
      <c r="E6" s="184">
        <f>E7+E16+E22</f>
        <v>1475</v>
      </c>
      <c r="F6" s="184"/>
      <c r="G6" s="184"/>
      <c r="H6" s="184"/>
      <c r="I6" s="173"/>
      <c r="J6" s="173"/>
    </row>
    <row r="7" spans="1:10" ht="26.1" customHeight="1">
      <c r="B7" s="193" t="s">
        <v>156</v>
      </c>
      <c r="C7" s="155" t="s">
        <v>16</v>
      </c>
      <c r="D7" s="189">
        <f t="shared" ref="D7:D28" si="0">E7</f>
        <v>838</v>
      </c>
      <c r="E7" s="157">
        <f>E8+E11</f>
        <v>838</v>
      </c>
      <c r="F7" s="10"/>
      <c r="G7" s="10"/>
      <c r="H7" s="10"/>
      <c r="I7" s="10"/>
      <c r="J7" s="10">
        <v>0</v>
      </c>
    </row>
    <row r="8" spans="1:10" ht="26.1" customHeight="1">
      <c r="A8" s="8"/>
      <c r="B8" s="193">
        <v>30208</v>
      </c>
      <c r="C8" s="155" t="s">
        <v>205</v>
      </c>
      <c r="D8" s="192">
        <v>215</v>
      </c>
      <c r="E8" s="191">
        <v>215</v>
      </c>
      <c r="F8" s="10"/>
      <c r="G8" s="10"/>
      <c r="H8" s="10"/>
      <c r="I8" s="10"/>
      <c r="J8" s="10"/>
    </row>
    <row r="9" spans="1:10" ht="26.1" customHeight="1">
      <c r="A9" s="8"/>
      <c r="B9" s="193" t="s">
        <v>158</v>
      </c>
      <c r="C9" s="155" t="s">
        <v>159</v>
      </c>
      <c r="D9" s="186">
        <f t="shared" si="0"/>
        <v>0</v>
      </c>
      <c r="E9" s="19"/>
      <c r="F9" s="10"/>
      <c r="G9" s="10"/>
      <c r="H9" s="10"/>
      <c r="I9" s="10"/>
      <c r="J9" s="10"/>
    </row>
    <row r="10" spans="1:10" ht="26.1" customHeight="1">
      <c r="A10" s="8"/>
      <c r="B10" s="193" t="s">
        <v>160</v>
      </c>
      <c r="C10" s="155" t="s">
        <v>161</v>
      </c>
      <c r="D10" s="186">
        <f t="shared" si="0"/>
        <v>0</v>
      </c>
      <c r="E10" s="19"/>
      <c r="F10" s="10"/>
      <c r="G10" s="10"/>
      <c r="H10" s="10"/>
      <c r="I10" s="10"/>
      <c r="J10" s="10"/>
    </row>
    <row r="11" spans="1:10" ht="26.1" customHeight="1">
      <c r="A11" s="8"/>
      <c r="B11" s="154" t="s">
        <v>162</v>
      </c>
      <c r="C11" s="155" t="s">
        <v>163</v>
      </c>
      <c r="D11" s="186">
        <f t="shared" si="0"/>
        <v>623</v>
      </c>
      <c r="E11" s="19">
        <v>623</v>
      </c>
      <c r="F11" s="10"/>
      <c r="G11" s="10"/>
      <c r="H11" s="10"/>
      <c r="I11" s="10"/>
      <c r="J11" s="10"/>
    </row>
    <row r="12" spans="1:10" ht="26.1" customHeight="1">
      <c r="A12" s="8"/>
      <c r="B12" s="154" t="s">
        <v>193</v>
      </c>
      <c r="C12" s="155" t="s">
        <v>194</v>
      </c>
      <c r="D12" s="186">
        <f t="shared" si="0"/>
        <v>0</v>
      </c>
      <c r="E12" s="171"/>
      <c r="F12" s="10"/>
      <c r="G12" s="10"/>
      <c r="H12" s="10"/>
      <c r="I12" s="10"/>
      <c r="J12" s="10"/>
    </row>
    <row r="13" spans="1:10" ht="26.1" customHeight="1">
      <c r="A13" s="8"/>
      <c r="B13" s="154" t="s">
        <v>164</v>
      </c>
      <c r="C13" s="155" t="s">
        <v>165</v>
      </c>
      <c r="D13" s="186">
        <f t="shared" si="0"/>
        <v>0</v>
      </c>
      <c r="E13" s="19"/>
      <c r="F13" s="10"/>
      <c r="G13" s="10"/>
      <c r="H13" s="10"/>
      <c r="I13" s="10"/>
      <c r="J13" s="10"/>
    </row>
    <row r="14" spans="1:10" ht="26.1" customHeight="1">
      <c r="A14" s="8"/>
      <c r="B14" s="154" t="s">
        <v>166</v>
      </c>
      <c r="C14" s="155" t="s">
        <v>167</v>
      </c>
      <c r="D14" s="186">
        <f t="shared" si="0"/>
        <v>0</v>
      </c>
      <c r="E14" s="19"/>
      <c r="F14" s="10"/>
      <c r="G14" s="10"/>
      <c r="H14" s="10"/>
      <c r="I14" s="10"/>
      <c r="J14" s="10"/>
    </row>
    <row r="15" spans="1:10" ht="26.1" customHeight="1">
      <c r="A15" s="8"/>
      <c r="B15" s="154" t="s">
        <v>168</v>
      </c>
      <c r="C15" s="155" t="s">
        <v>169</v>
      </c>
      <c r="D15" s="186">
        <f t="shared" si="0"/>
        <v>0</v>
      </c>
      <c r="E15" s="19"/>
      <c r="F15" s="10"/>
      <c r="G15" s="10"/>
      <c r="H15" s="10"/>
      <c r="I15" s="10"/>
      <c r="J15" s="10"/>
    </row>
    <row r="16" spans="1:10" ht="26.1" customHeight="1">
      <c r="A16" s="8"/>
      <c r="B16" s="154" t="s">
        <v>170</v>
      </c>
      <c r="C16" s="155" t="s">
        <v>17</v>
      </c>
      <c r="D16" s="189">
        <f t="shared" si="0"/>
        <v>0</v>
      </c>
      <c r="E16" s="157">
        <f>E17+E18+E19+E20+E21</f>
        <v>0</v>
      </c>
      <c r="F16" s="10"/>
      <c r="G16" s="10"/>
      <c r="H16" s="10"/>
      <c r="I16" s="10"/>
      <c r="J16" s="10"/>
    </row>
    <row r="17" spans="1:10" ht="26.1" customHeight="1">
      <c r="A17" s="8"/>
      <c r="B17" s="154">
        <v>30304</v>
      </c>
      <c r="C17" s="155" t="s">
        <v>187</v>
      </c>
      <c r="D17" s="186">
        <f t="shared" si="0"/>
        <v>0</v>
      </c>
      <c r="E17" s="131"/>
      <c r="F17" s="10"/>
      <c r="G17" s="10"/>
      <c r="H17" s="10"/>
      <c r="I17" s="10"/>
      <c r="J17" s="10"/>
    </row>
    <row r="18" spans="1:10" ht="26.1" customHeight="1">
      <c r="A18" s="8"/>
      <c r="B18" s="154" t="s">
        <v>171</v>
      </c>
      <c r="C18" s="155" t="s">
        <v>172</v>
      </c>
      <c r="D18" s="186">
        <f t="shared" si="0"/>
        <v>0</v>
      </c>
      <c r="E18" s="19"/>
      <c r="F18" s="10"/>
      <c r="G18" s="10"/>
      <c r="H18" s="10"/>
      <c r="I18" s="10"/>
      <c r="J18" s="10"/>
    </row>
    <row r="19" spans="1:10" ht="26.1" customHeight="1">
      <c r="A19" s="8"/>
      <c r="B19" s="154" t="s">
        <v>173</v>
      </c>
      <c r="C19" s="155" t="s">
        <v>174</v>
      </c>
      <c r="D19" s="186">
        <f t="shared" si="0"/>
        <v>0</v>
      </c>
      <c r="E19" s="19"/>
      <c r="F19" s="10"/>
      <c r="G19" s="10"/>
      <c r="H19" s="10"/>
      <c r="I19" s="10"/>
      <c r="J19" s="10"/>
    </row>
    <row r="20" spans="1:10" ht="26.1" customHeight="1">
      <c r="A20" s="8"/>
      <c r="B20" s="154" t="s">
        <v>175</v>
      </c>
      <c r="C20" s="155" t="s">
        <v>176</v>
      </c>
      <c r="D20" s="186">
        <f t="shared" si="0"/>
        <v>0</v>
      </c>
      <c r="E20" s="19"/>
      <c r="F20" s="10"/>
      <c r="G20" s="10"/>
      <c r="H20" s="10"/>
      <c r="I20" s="10"/>
      <c r="J20" s="10"/>
    </row>
    <row r="21" spans="1:10" ht="26.1" customHeight="1">
      <c r="A21" s="8"/>
      <c r="B21" s="154">
        <v>30399</v>
      </c>
      <c r="C21" s="155" t="s">
        <v>188</v>
      </c>
      <c r="D21" s="186">
        <f t="shared" si="0"/>
        <v>0</v>
      </c>
      <c r="E21" s="19"/>
      <c r="F21" s="10"/>
      <c r="G21" s="10"/>
      <c r="H21" s="10"/>
      <c r="I21" s="10"/>
      <c r="J21" s="10"/>
    </row>
    <row r="22" spans="1:10" ht="26.1" customHeight="1">
      <c r="A22" s="8"/>
      <c r="B22" s="154" t="s">
        <v>177</v>
      </c>
      <c r="C22" s="155" t="s">
        <v>178</v>
      </c>
      <c r="D22" s="189">
        <f t="shared" si="0"/>
        <v>637</v>
      </c>
      <c r="E22" s="157">
        <f>E23+E24+E25+E26+E27+E28</f>
        <v>637</v>
      </c>
      <c r="F22" s="10"/>
      <c r="G22" s="10"/>
      <c r="H22" s="10"/>
      <c r="I22" s="10"/>
      <c r="J22" s="10"/>
    </row>
    <row r="23" spans="1:10" ht="26.1" customHeight="1">
      <c r="A23" s="8"/>
      <c r="B23" s="154" t="s">
        <v>179</v>
      </c>
      <c r="C23" s="155" t="s">
        <v>180</v>
      </c>
      <c r="D23" s="186">
        <f t="shared" si="0"/>
        <v>35</v>
      </c>
      <c r="E23" s="182">
        <v>35</v>
      </c>
      <c r="F23" s="10"/>
      <c r="G23" s="10"/>
      <c r="H23" s="10"/>
      <c r="I23" s="10"/>
      <c r="J23" s="10"/>
    </row>
    <row r="24" spans="1:10" ht="26.1" customHeight="1">
      <c r="A24" s="8"/>
      <c r="B24" s="154" t="s">
        <v>181</v>
      </c>
      <c r="C24" s="155" t="s">
        <v>182</v>
      </c>
      <c r="D24" s="186">
        <f t="shared" si="0"/>
        <v>110</v>
      </c>
      <c r="E24" s="182">
        <v>110</v>
      </c>
      <c r="F24" s="10"/>
      <c r="G24" s="10"/>
      <c r="H24" s="10"/>
      <c r="I24" s="10"/>
      <c r="J24" s="10"/>
    </row>
    <row r="25" spans="1:10" ht="26.1" customHeight="1">
      <c r="A25" s="8"/>
      <c r="B25" s="154">
        <v>31006</v>
      </c>
      <c r="C25" s="155" t="s">
        <v>189</v>
      </c>
      <c r="D25" s="186">
        <f t="shared" si="0"/>
        <v>118</v>
      </c>
      <c r="E25" s="182">
        <v>118</v>
      </c>
      <c r="F25" s="10"/>
      <c r="G25" s="10"/>
      <c r="H25" s="10"/>
      <c r="I25" s="10"/>
      <c r="J25" s="10"/>
    </row>
    <row r="26" spans="1:10" ht="26.1" customHeight="1">
      <c r="A26" s="8"/>
      <c r="B26" s="154" t="s">
        <v>183</v>
      </c>
      <c r="C26" s="155" t="s">
        <v>184</v>
      </c>
      <c r="D26" s="186">
        <f t="shared" si="0"/>
        <v>26</v>
      </c>
      <c r="E26" s="182">
        <v>26</v>
      </c>
      <c r="F26" s="10"/>
      <c r="G26" s="10"/>
      <c r="H26" s="10"/>
      <c r="I26" s="10"/>
      <c r="J26" s="10"/>
    </row>
    <row r="27" spans="1:10" ht="26.1" customHeight="1">
      <c r="A27" s="8"/>
      <c r="B27" s="154">
        <v>31011</v>
      </c>
      <c r="C27" s="155" t="s">
        <v>197</v>
      </c>
      <c r="D27" s="186">
        <f t="shared" si="0"/>
        <v>240</v>
      </c>
      <c r="E27" s="182">
        <v>240</v>
      </c>
      <c r="F27" s="10"/>
      <c r="G27" s="10"/>
      <c r="H27" s="10"/>
      <c r="I27" s="10"/>
      <c r="J27" s="10"/>
    </row>
    <row r="28" spans="1:10" ht="26.1" customHeight="1">
      <c r="A28" s="8"/>
      <c r="B28" s="154" t="s">
        <v>185</v>
      </c>
      <c r="C28" s="155" t="s">
        <v>186</v>
      </c>
      <c r="D28" s="186">
        <f t="shared" si="0"/>
        <v>108</v>
      </c>
      <c r="E28" s="182">
        <v>108</v>
      </c>
      <c r="F28" s="10"/>
      <c r="G28" s="10"/>
      <c r="H28" s="10"/>
      <c r="I28" s="10"/>
      <c r="J28" s="10"/>
    </row>
    <row r="29" spans="1:10" ht="26.1" customHeight="1">
      <c r="A29" s="8"/>
      <c r="B29" s="8"/>
      <c r="C29" s="9"/>
      <c r="D29" s="187"/>
      <c r="E29" s="10"/>
      <c r="F29" s="10"/>
      <c r="G29" s="10"/>
      <c r="H29" s="10"/>
      <c r="I29" s="10"/>
      <c r="J29" s="10"/>
    </row>
    <row r="30" spans="1:10" ht="26.1" customHeight="1">
      <c r="A30" s="8"/>
      <c r="B30" s="8"/>
      <c r="C30" s="9"/>
      <c r="D30" s="187"/>
      <c r="E30" s="10"/>
      <c r="F30" s="10"/>
      <c r="G30" s="10"/>
      <c r="H30" s="10"/>
      <c r="I30" s="10"/>
      <c r="J30" s="10"/>
    </row>
    <row r="31" spans="1:10" ht="26.1" customHeight="1">
      <c r="A31" s="8"/>
      <c r="B31" s="8"/>
      <c r="C31" s="9"/>
      <c r="D31" s="187"/>
      <c r="E31" s="10"/>
      <c r="F31" s="10"/>
      <c r="G31" s="10"/>
      <c r="H31" s="10"/>
      <c r="I31" s="10"/>
      <c r="J31" s="10"/>
    </row>
    <row r="32" spans="1:10" ht="26.1" customHeight="1">
      <c r="A32" s="8"/>
      <c r="B32" s="8"/>
      <c r="C32" s="9"/>
      <c r="D32" s="187"/>
      <c r="E32" s="10"/>
      <c r="F32" s="10"/>
      <c r="G32" s="10"/>
      <c r="H32" s="10"/>
      <c r="I32" s="10"/>
      <c r="J32" s="10"/>
    </row>
    <row r="33" spans="1:10" ht="26.1" customHeight="1">
      <c r="A33" s="8"/>
      <c r="B33" s="8"/>
      <c r="C33" s="9"/>
      <c r="D33" s="187"/>
      <c r="E33" s="10"/>
      <c r="F33" s="10"/>
      <c r="G33" s="10"/>
      <c r="H33" s="10"/>
      <c r="I33" s="10"/>
      <c r="J33" s="10"/>
    </row>
    <row r="34" spans="1:10" ht="26.1" customHeight="1">
      <c r="A34" s="8"/>
      <c r="B34" s="8"/>
      <c r="C34" s="9"/>
      <c r="D34" s="187"/>
      <c r="E34" s="10"/>
      <c r="F34" s="10"/>
      <c r="G34" s="10"/>
      <c r="H34" s="10"/>
      <c r="I34" s="10"/>
      <c r="J34" s="10"/>
    </row>
    <row r="35" spans="1:10" ht="26.1" customHeight="1">
      <c r="A35" s="11"/>
      <c r="B35" s="11"/>
      <c r="C35" s="11"/>
      <c r="D35" s="188"/>
      <c r="E35" s="11"/>
      <c r="F35" s="11"/>
      <c r="G35" s="11"/>
      <c r="H35" s="11"/>
      <c r="I35" s="11"/>
      <c r="J35" s="11"/>
    </row>
    <row r="36" spans="1:10" ht="26.1" customHeight="1">
      <c r="A36" s="11"/>
      <c r="B36" s="11"/>
      <c r="C36" s="11"/>
      <c r="D36" s="188"/>
      <c r="E36" s="11"/>
      <c r="F36" s="11"/>
      <c r="G36" s="11"/>
      <c r="H36" s="11"/>
      <c r="I36" s="11"/>
      <c r="J36" s="11"/>
    </row>
    <row r="37" spans="1:10" ht="26.1" customHeight="1">
      <c r="A37" s="11"/>
      <c r="B37" s="11"/>
      <c r="C37" s="11"/>
      <c r="D37" s="188"/>
      <c r="E37" s="11"/>
      <c r="F37" s="11"/>
      <c r="G37" s="11"/>
      <c r="H37" s="11"/>
      <c r="I37" s="11"/>
      <c r="J37" s="11"/>
    </row>
    <row r="38" spans="1:10" ht="26.1" customHeight="1">
      <c r="A38" s="11"/>
      <c r="B38" s="11"/>
      <c r="C38" s="11"/>
      <c r="D38" s="188"/>
      <c r="E38" s="11"/>
      <c r="F38" s="11"/>
      <c r="G38" s="11"/>
      <c r="H38" s="11"/>
      <c r="I38" s="11"/>
      <c r="J38" s="11"/>
    </row>
  </sheetData>
  <sheetProtection formatCells="0" formatColumns="0" formatRows="0"/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0" type="noConversion"/>
  <printOptions horizontalCentered="1"/>
  <pageMargins left="0.67" right="0.67" top="0.79" bottom="0.79" header="0.39" footer="0.39"/>
  <pageSetup paperSize="9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58"/>
  <sheetViews>
    <sheetView showGridLines="0" showZeros="0" view="pageBreakPreview" zoomScaleNormal="100" workbookViewId="0">
      <selection activeCell="K13" sqref="K13"/>
    </sheetView>
  </sheetViews>
  <sheetFormatPr defaultColWidth="6.83203125" defaultRowHeight="25.5" customHeight="1"/>
  <cols>
    <col min="1" max="1" width="25.5" style="99" customWidth="1"/>
    <col min="2" max="8" width="10.83203125" style="99" customWidth="1"/>
    <col min="9" max="9" width="10.83203125" style="160" customWidth="1"/>
    <col min="10" max="13" width="10.83203125" style="99" customWidth="1"/>
    <col min="14" max="253" width="6.83203125" style="99" customWidth="1"/>
  </cols>
  <sheetData>
    <row r="1" spans="1:253" ht="25.5" customHeight="1">
      <c r="M1" s="116" t="s">
        <v>2</v>
      </c>
    </row>
    <row r="2" spans="1:253" s="50" customFormat="1" ht="25.5" customHeight="1">
      <c r="A2" s="112" t="s">
        <v>3</v>
      </c>
      <c r="B2" s="112"/>
      <c r="C2" s="112"/>
      <c r="D2" s="112"/>
      <c r="E2" s="112"/>
      <c r="F2" s="112"/>
      <c r="G2" s="112"/>
      <c r="H2" s="112"/>
      <c r="I2" s="161"/>
      <c r="J2" s="112"/>
      <c r="K2" s="112"/>
      <c r="L2" s="112"/>
      <c r="M2" s="112"/>
      <c r="N2" s="117"/>
      <c r="O2" s="117"/>
    </row>
    <row r="3" spans="1:253" ht="25.5" customHeight="1">
      <c r="A3" s="62"/>
      <c r="B3" s="62"/>
      <c r="C3" s="97"/>
      <c r="D3" s="62"/>
      <c r="E3" s="62"/>
      <c r="F3" s="62"/>
      <c r="G3" s="62"/>
      <c r="H3" s="113"/>
      <c r="I3" s="162"/>
      <c r="J3" s="97"/>
      <c r="K3" s="97"/>
      <c r="L3" s="62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3" customFormat="1" ht="25.5" customHeight="1">
      <c r="A4" s="110"/>
      <c r="B4" s="62"/>
      <c r="C4" s="62"/>
      <c r="D4" s="62"/>
      <c r="E4" s="62"/>
      <c r="F4" s="62"/>
      <c r="G4" s="62"/>
      <c r="H4" s="62"/>
      <c r="I4" s="163"/>
      <c r="J4" s="62"/>
      <c r="K4" s="62"/>
      <c r="L4" s="62"/>
      <c r="M4" s="116" t="s">
        <v>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5.5" customHeight="1">
      <c r="A5" s="245" t="s">
        <v>5</v>
      </c>
      <c r="B5" s="56" t="s">
        <v>6</v>
      </c>
      <c r="C5" s="56"/>
      <c r="D5" s="56"/>
      <c r="E5" s="56"/>
      <c r="F5" s="56"/>
      <c r="G5" s="56"/>
      <c r="H5" s="56"/>
      <c r="I5" s="139" t="s">
        <v>7</v>
      </c>
      <c r="J5" s="56"/>
      <c r="K5" s="56"/>
      <c r="L5" s="56"/>
      <c r="M5" s="56"/>
      <c r="N5" s="6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25.5" customHeight="1">
      <c r="A6" s="246"/>
      <c r="B6" s="115" t="s">
        <v>8</v>
      </c>
      <c r="C6" s="115" t="s">
        <v>9</v>
      </c>
      <c r="D6" s="115" t="s">
        <v>10</v>
      </c>
      <c r="E6" s="115" t="s">
        <v>11</v>
      </c>
      <c r="F6" s="115" t="s">
        <v>12</v>
      </c>
      <c r="G6" s="115" t="s">
        <v>13</v>
      </c>
      <c r="H6" s="114" t="s">
        <v>14</v>
      </c>
      <c r="I6" s="164" t="s">
        <v>8</v>
      </c>
      <c r="J6" s="114" t="s">
        <v>15</v>
      </c>
      <c r="K6" s="114" t="s">
        <v>16</v>
      </c>
      <c r="L6" s="114" t="s">
        <v>17</v>
      </c>
      <c r="M6" s="114" t="s">
        <v>18</v>
      </c>
      <c r="N6" s="63"/>
      <c r="O6" s="6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51" customFormat="1" ht="25.5" customHeight="1">
      <c r="A7" s="57" t="s">
        <v>19</v>
      </c>
      <c r="B7" s="57">
        <v>1</v>
      </c>
      <c r="C7" s="57">
        <v>2</v>
      </c>
      <c r="D7" s="57">
        <v>3</v>
      </c>
      <c r="E7" s="57">
        <v>4</v>
      </c>
      <c r="F7" s="57">
        <v>5</v>
      </c>
      <c r="G7" s="57">
        <v>6</v>
      </c>
      <c r="H7" s="57">
        <v>7</v>
      </c>
      <c r="I7" s="57">
        <v>8</v>
      </c>
      <c r="J7" s="57">
        <v>9</v>
      </c>
      <c r="K7" s="57">
        <v>10</v>
      </c>
      <c r="L7" s="57">
        <v>11</v>
      </c>
      <c r="M7" s="57">
        <v>12</v>
      </c>
      <c r="N7" s="63"/>
      <c r="O7" s="63"/>
    </row>
    <row r="8" spans="1:253" s="51" customFormat="1" ht="25.5" customHeight="1">
      <c r="A8" s="136" t="s">
        <v>132</v>
      </c>
      <c r="B8" s="57"/>
      <c r="C8" s="136" t="s">
        <v>245</v>
      </c>
      <c r="D8" s="57"/>
      <c r="E8" s="57"/>
      <c r="F8" s="57"/>
      <c r="G8" s="57"/>
      <c r="H8" s="57"/>
      <c r="I8" s="136"/>
      <c r="J8" s="136" t="s">
        <v>241</v>
      </c>
      <c r="K8" s="136" t="s">
        <v>244</v>
      </c>
      <c r="L8" s="136" t="s">
        <v>242</v>
      </c>
      <c r="M8" s="136" t="s">
        <v>243</v>
      </c>
      <c r="N8" s="63"/>
      <c r="O8" s="63"/>
    </row>
    <row r="9" spans="1:253" s="51" customFormat="1" ht="25.5" customHeight="1">
      <c r="A9" s="57"/>
      <c r="B9" s="57"/>
      <c r="C9" s="57"/>
      <c r="D9" s="57"/>
      <c r="E9" s="57"/>
      <c r="F9" s="57"/>
      <c r="G9" s="57"/>
      <c r="H9" s="57"/>
      <c r="I9" s="57"/>
      <c r="J9" s="247" t="s">
        <v>199</v>
      </c>
      <c r="K9" s="248"/>
      <c r="L9" s="249"/>
      <c r="M9" s="57"/>
      <c r="N9" s="63"/>
      <c r="O9" s="63"/>
    </row>
    <row r="10" spans="1:253" s="51" customFormat="1" ht="25.5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63"/>
      <c r="O10" s="63"/>
    </row>
    <row r="11" spans="1:253" s="51" customFormat="1" ht="25.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3"/>
      <c r="O11" s="63"/>
    </row>
    <row r="12" spans="1:253" s="51" customFormat="1" ht="25.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63"/>
      <c r="O12" s="63"/>
    </row>
    <row r="13" spans="1:253" s="51" customFormat="1" ht="25.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63"/>
    </row>
    <row r="14" spans="1:253" s="51" customFormat="1" ht="25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63"/>
      <c r="O14" s="63"/>
    </row>
    <row r="15" spans="1:253" s="51" customFormat="1" ht="25.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/>
      <c r="O15" s="63"/>
    </row>
    <row r="16" spans="1:253" s="51" customFormat="1" ht="25.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63"/>
      <c r="O16" s="63"/>
    </row>
    <row r="17" spans="1:253" s="51" customFormat="1" ht="25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3"/>
      <c r="O17" s="63"/>
    </row>
    <row r="18" spans="1:253" s="51" customFormat="1" ht="25.5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63"/>
      <c r="O18" s="63"/>
    </row>
    <row r="19" spans="1:253" s="51" customFormat="1" ht="25.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63"/>
    </row>
    <row r="20" spans="1:253" s="51" customFormat="1" ht="25.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63"/>
    </row>
    <row r="21" spans="1:253" s="51" customFormat="1" ht="25.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63"/>
      <c r="O21" s="63"/>
    </row>
    <row r="22" spans="1:253" s="51" customFormat="1" ht="25.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63"/>
      <c r="O22" s="63"/>
    </row>
    <row r="23" spans="1:253" s="51" customFormat="1" ht="25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63"/>
      <c r="O23" s="63"/>
    </row>
    <row r="24" spans="1:253" s="51" customFormat="1" ht="25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63"/>
      <c r="O24" s="63"/>
    </row>
    <row r="25" spans="1:253" s="51" customFormat="1" ht="25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63"/>
      <c r="O25" s="63"/>
    </row>
    <row r="26" spans="1:253" s="51" customFormat="1" ht="25.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63"/>
      <c r="O26" s="63"/>
    </row>
    <row r="27" spans="1:253" s="51" customFormat="1" ht="25.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63"/>
      <c r="O27" s="63"/>
    </row>
    <row r="28" spans="1:253" ht="25.5" customHeight="1">
      <c r="A28" s="11"/>
      <c r="B28" s="11"/>
      <c r="C28" s="11"/>
      <c r="D28" s="11"/>
      <c r="E28" s="11"/>
      <c r="F28" s="11"/>
      <c r="G28" s="11"/>
      <c r="H28" s="11"/>
      <c r="I28" s="165"/>
      <c r="J28" s="11"/>
      <c r="K28" s="11"/>
      <c r="L28" s="11"/>
      <c r="M28" s="11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5.5" customHeight="1">
      <c r="A29" s="11"/>
      <c r="B29" s="11"/>
      <c r="C29" s="11"/>
      <c r="D29" s="11"/>
      <c r="E29" s="11"/>
      <c r="F29" s="11"/>
      <c r="G29" s="11"/>
      <c r="H29" s="11"/>
      <c r="I29" s="165"/>
      <c r="J29" s="11"/>
      <c r="K29" s="11"/>
      <c r="L29" s="11"/>
      <c r="M29" s="11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5.5" customHeight="1">
      <c r="A30" s="11"/>
      <c r="B30" s="11"/>
      <c r="C30" s="11"/>
      <c r="D30" s="11"/>
      <c r="E30" s="11"/>
      <c r="F30" s="11"/>
      <c r="G30" s="11"/>
      <c r="H30" s="11"/>
      <c r="I30" s="165"/>
      <c r="J30" s="11"/>
      <c r="K30" s="11"/>
      <c r="L30" s="11"/>
      <c r="M30" s="11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5.5" customHeight="1">
      <c r="A31" s="11"/>
      <c r="B31" s="11"/>
      <c r="C31" s="11"/>
      <c r="D31" s="11"/>
      <c r="E31" s="11"/>
      <c r="F31" s="11"/>
      <c r="G31" s="11"/>
      <c r="H31" s="11"/>
      <c r="I31" s="165"/>
      <c r="J31" s="11"/>
      <c r="K31" s="11"/>
      <c r="L31" s="11"/>
      <c r="M31" s="1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5.5" customHeight="1">
      <c r="A32"/>
      <c r="B32"/>
      <c r="C32"/>
      <c r="D32"/>
      <c r="E32"/>
      <c r="F32"/>
      <c r="G32"/>
      <c r="H32"/>
      <c r="I32" s="138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5.5" customHeight="1">
      <c r="A33"/>
      <c r="B33"/>
      <c r="C33"/>
      <c r="D33"/>
      <c r="E33"/>
      <c r="F33"/>
      <c r="G33"/>
      <c r="H33"/>
      <c r="I33" s="13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5.5" customHeight="1">
      <c r="A34"/>
      <c r="B34"/>
      <c r="C34"/>
      <c r="D34"/>
      <c r="E34"/>
      <c r="F34"/>
      <c r="G34"/>
      <c r="H34"/>
      <c r="I34" s="138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5.5" customHeight="1">
      <c r="A35"/>
      <c r="B35"/>
      <c r="C35"/>
      <c r="D35"/>
      <c r="E35"/>
      <c r="F35"/>
      <c r="G35"/>
      <c r="H35"/>
      <c r="I35" s="138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5.5" customHeight="1">
      <c r="A36"/>
      <c r="B36"/>
      <c r="C36"/>
      <c r="D36"/>
      <c r="E36"/>
      <c r="F36"/>
      <c r="G36"/>
      <c r="H36"/>
      <c r="I36" s="138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5.5" customHeight="1">
      <c r="A37"/>
      <c r="B37"/>
      <c r="C37"/>
      <c r="D37"/>
      <c r="E37"/>
      <c r="F37"/>
      <c r="G37"/>
      <c r="H37"/>
      <c r="I37" s="138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5.5" customHeight="1">
      <c r="A38"/>
      <c r="B38"/>
      <c r="C38"/>
      <c r="D38"/>
      <c r="E38"/>
      <c r="F38"/>
      <c r="G38"/>
      <c r="H38"/>
      <c r="I38" s="1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5.5" customHeight="1">
      <c r="A39"/>
      <c r="B39"/>
      <c r="C39"/>
      <c r="D39"/>
      <c r="E39"/>
      <c r="F39"/>
      <c r="G39"/>
      <c r="H39"/>
      <c r="I39" s="138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5.5" customHeight="1">
      <c r="A40"/>
      <c r="B40"/>
      <c r="C40"/>
      <c r="D40"/>
      <c r="E40"/>
      <c r="F40"/>
      <c r="G40"/>
      <c r="H40"/>
      <c r="I40" s="138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5.5" customHeight="1">
      <c r="A41"/>
      <c r="B41"/>
      <c r="C41"/>
      <c r="D41"/>
      <c r="E41"/>
      <c r="F41"/>
      <c r="G41"/>
      <c r="H41"/>
      <c r="I41" s="138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5.5" customHeight="1">
      <c r="A42"/>
      <c r="B42"/>
      <c r="C42"/>
      <c r="D42"/>
      <c r="E42"/>
      <c r="F42"/>
      <c r="G42"/>
      <c r="H42"/>
      <c r="I42" s="138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ht="25.5" customHeight="1">
      <c r="A43"/>
      <c r="B43"/>
      <c r="C43"/>
      <c r="D43"/>
      <c r="E43"/>
      <c r="F43"/>
      <c r="G43"/>
      <c r="H43"/>
      <c r="I43" s="138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</row>
    <row r="44" spans="1:253" ht="25.5" customHeight="1">
      <c r="A44"/>
      <c r="B44"/>
      <c r="C44"/>
      <c r="D44"/>
      <c r="E44"/>
      <c r="F44"/>
      <c r="G44"/>
      <c r="H44"/>
      <c r="I44" s="138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</row>
    <row r="45" spans="1:253" ht="25.5" customHeight="1">
      <c r="A45"/>
      <c r="B45"/>
      <c r="C45"/>
      <c r="D45"/>
      <c r="E45"/>
      <c r="F45"/>
      <c r="G45"/>
      <c r="H45"/>
      <c r="I45" s="138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</row>
    <row r="46" spans="1:253" ht="25.5" customHeight="1">
      <c r="A46"/>
      <c r="B46"/>
      <c r="C46"/>
      <c r="D46"/>
      <c r="E46"/>
      <c r="F46"/>
      <c r="G46"/>
      <c r="H46"/>
      <c r="I46" s="138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</row>
    <row r="47" spans="1:253" ht="25.5" customHeight="1">
      <c r="A47"/>
      <c r="B47"/>
      <c r="C47"/>
      <c r="D47"/>
      <c r="E47"/>
      <c r="F47"/>
      <c r="G47"/>
      <c r="H47"/>
      <c r="I47" s="138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</row>
    <row r="48" spans="1:253" ht="25.5" customHeight="1">
      <c r="A48"/>
      <c r="B48"/>
      <c r="C48"/>
      <c r="D48"/>
      <c r="E48"/>
      <c r="F48"/>
      <c r="G48"/>
      <c r="H48"/>
      <c r="I48" s="13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</row>
    <row r="49" spans="1:253" ht="25.5" customHeight="1">
      <c r="A49"/>
      <c r="B49"/>
      <c r="C49"/>
      <c r="D49"/>
      <c r="E49"/>
      <c r="F49"/>
      <c r="G49"/>
      <c r="H49"/>
      <c r="I49" s="138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</row>
    <row r="50" spans="1:253" ht="25.5" customHeight="1">
      <c r="A50"/>
      <c r="B50"/>
      <c r="C50"/>
      <c r="D50"/>
      <c r="E50"/>
      <c r="F50"/>
      <c r="G50"/>
      <c r="H50"/>
      <c r="I50" s="138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</row>
    <row r="51" spans="1:253" ht="25.5" customHeight="1">
      <c r="A51"/>
      <c r="B51"/>
      <c r="C51"/>
      <c r="D51"/>
      <c r="E51"/>
      <c r="F51"/>
      <c r="G51"/>
      <c r="H51"/>
      <c r="I51" s="138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</row>
    <row r="52" spans="1:253" ht="25.5" customHeight="1">
      <c r="A52"/>
      <c r="B52"/>
      <c r="C52"/>
      <c r="D52"/>
      <c r="E52"/>
      <c r="F52"/>
      <c r="G52"/>
      <c r="H52"/>
      <c r="I52" s="138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</row>
    <row r="53" spans="1:253" ht="25.5" customHeight="1">
      <c r="A53"/>
      <c r="B53"/>
      <c r="C53"/>
      <c r="D53"/>
      <c r="E53"/>
      <c r="F53"/>
      <c r="G53"/>
      <c r="H53"/>
      <c r="I53" s="138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ht="25.5" customHeight="1">
      <c r="A54"/>
      <c r="B54"/>
      <c r="C54"/>
      <c r="D54"/>
      <c r="E54"/>
      <c r="F54"/>
      <c r="G54"/>
      <c r="H54"/>
      <c r="I54" s="138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</row>
    <row r="55" spans="1:253" ht="25.5" customHeight="1">
      <c r="A55"/>
      <c r="B55"/>
      <c r="C55"/>
      <c r="D55"/>
      <c r="E55"/>
      <c r="F55"/>
      <c r="G55"/>
      <c r="H55"/>
      <c r="I55" s="138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</row>
    <row r="56" spans="1:253" ht="25.5" customHeight="1">
      <c r="A56"/>
      <c r="B56"/>
      <c r="C56"/>
      <c r="D56"/>
      <c r="E56"/>
      <c r="F56"/>
      <c r="G56"/>
      <c r="H56"/>
      <c r="I56" s="138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</row>
    <row r="57" spans="1:253" ht="25.5" customHeight="1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</row>
    <row r="58" spans="1:253" ht="25.5" customHeight="1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</row>
  </sheetData>
  <sheetProtection formatCells="0" formatColumns="0" formatRows="0"/>
  <mergeCells count="2">
    <mergeCell ref="A5:A6"/>
    <mergeCell ref="J9:L9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showGridLines="0" showZeros="0" view="pageBreakPreview" zoomScaleNormal="100" workbookViewId="0">
      <selection activeCell="D47" sqref="D47"/>
    </sheetView>
  </sheetViews>
  <sheetFormatPr defaultColWidth="16.5" defaultRowHeight="21.75" customHeight="1"/>
  <cols>
    <col min="1" max="1" width="16.5" customWidth="1"/>
    <col min="2" max="2" width="27.1640625" style="133" customWidth="1"/>
    <col min="3" max="3" width="18" customWidth="1"/>
    <col min="4" max="4" width="18.5" customWidth="1"/>
    <col min="5" max="5" width="19.5" customWidth="1"/>
  </cols>
  <sheetData>
    <row r="1" spans="1:5" s="15" customFormat="1" ht="21.75" customHeight="1">
      <c r="B1" s="133"/>
      <c r="E1" s="12" t="s">
        <v>20</v>
      </c>
    </row>
    <row r="2" spans="1:5" s="50" customFormat="1" ht="21.75" customHeight="1">
      <c r="A2" s="250" t="s">
        <v>21</v>
      </c>
      <c r="B2" s="250"/>
      <c r="C2" s="250"/>
      <c r="D2" s="250"/>
      <c r="E2" s="250"/>
    </row>
    <row r="3" spans="1:5" ht="3.75" customHeight="1">
      <c r="E3" s="111" t="s">
        <v>4</v>
      </c>
    </row>
    <row r="4" spans="1:5" s="1" customFormat="1" ht="19.5" customHeight="1">
      <c r="A4" s="20" t="s">
        <v>22</v>
      </c>
      <c r="B4" s="134"/>
      <c r="C4" s="20" t="s">
        <v>23</v>
      </c>
      <c r="D4" s="20"/>
      <c r="E4" s="20"/>
    </row>
    <row r="5" spans="1:5" s="1" customFormat="1" ht="19.5" customHeight="1">
      <c r="A5" s="19" t="s">
        <v>24</v>
      </c>
      <c r="B5" s="134" t="s">
        <v>25</v>
      </c>
      <c r="C5" s="19" t="s">
        <v>8</v>
      </c>
      <c r="D5" s="19" t="s">
        <v>26</v>
      </c>
      <c r="E5" s="19" t="s">
        <v>18</v>
      </c>
    </row>
    <row r="6" spans="1:5" s="1" customFormat="1" ht="19.5" customHeight="1">
      <c r="A6" s="19"/>
      <c r="B6" s="134" t="s">
        <v>122</v>
      </c>
      <c r="C6" s="157">
        <f>D6+E6</f>
        <v>3501</v>
      </c>
      <c r="D6" s="194">
        <f>D7+D18+D35</f>
        <v>2026</v>
      </c>
      <c r="E6" s="194">
        <f>E18+E35+E42</f>
        <v>1475</v>
      </c>
    </row>
    <row r="7" spans="1:5" s="1" customFormat="1" ht="19.5" customHeight="1">
      <c r="A7" s="154" t="s">
        <v>135</v>
      </c>
      <c r="B7" s="155" t="s">
        <v>15</v>
      </c>
      <c r="C7" s="198">
        <f t="shared" ref="C7:C48" si="0">D7+E7</f>
        <v>1470</v>
      </c>
      <c r="D7" s="157">
        <f>D8+D9+D10+D11+D12+D13+D14+D15+D16+D17</f>
        <v>1470</v>
      </c>
      <c r="E7" s="157"/>
    </row>
    <row r="8" spans="1:5" s="1" customFormat="1" ht="19.5" customHeight="1">
      <c r="A8" s="154" t="s">
        <v>136</v>
      </c>
      <c r="B8" s="155" t="s">
        <v>137</v>
      </c>
      <c r="C8" s="194">
        <f t="shared" si="0"/>
        <v>280</v>
      </c>
      <c r="D8" s="194">
        <v>280</v>
      </c>
      <c r="E8" s="194"/>
    </row>
    <row r="9" spans="1:5" s="1" customFormat="1" ht="19.5" customHeight="1">
      <c r="A9" s="154" t="s">
        <v>138</v>
      </c>
      <c r="B9" s="155" t="s">
        <v>139</v>
      </c>
      <c r="C9" s="194">
        <f t="shared" si="0"/>
        <v>170</v>
      </c>
      <c r="D9" s="194">
        <v>170</v>
      </c>
      <c r="E9" s="194"/>
    </row>
    <row r="10" spans="1:5" s="1" customFormat="1" ht="19.5" customHeight="1">
      <c r="A10" s="154" t="s">
        <v>140</v>
      </c>
      <c r="B10" s="155" t="s">
        <v>141</v>
      </c>
      <c r="C10" s="194">
        <f t="shared" si="0"/>
        <v>25</v>
      </c>
      <c r="D10" s="194">
        <v>25</v>
      </c>
      <c r="E10" s="194"/>
    </row>
    <row r="11" spans="1:5" s="1" customFormat="1" ht="19.5" customHeight="1">
      <c r="A11" s="154" t="s">
        <v>142</v>
      </c>
      <c r="B11" s="155" t="s">
        <v>143</v>
      </c>
      <c r="C11" s="194">
        <f t="shared" si="0"/>
        <v>90</v>
      </c>
      <c r="D11" s="194">
        <v>90</v>
      </c>
      <c r="E11" s="194"/>
    </row>
    <row r="12" spans="1:5" s="1" customFormat="1" ht="19.5" customHeight="1">
      <c r="A12" s="154" t="s">
        <v>144</v>
      </c>
      <c r="B12" s="155" t="s">
        <v>145</v>
      </c>
      <c r="C12" s="194">
        <f t="shared" si="0"/>
        <v>440</v>
      </c>
      <c r="D12" s="194">
        <v>440</v>
      </c>
      <c r="E12" s="194"/>
    </row>
    <row r="13" spans="1:5" s="1" customFormat="1" ht="19.5" customHeight="1">
      <c r="A13" s="154" t="s">
        <v>146</v>
      </c>
      <c r="B13" s="155" t="s">
        <v>147</v>
      </c>
      <c r="C13" s="194">
        <f t="shared" si="0"/>
        <v>75</v>
      </c>
      <c r="D13" s="194">
        <v>75</v>
      </c>
      <c r="E13" s="194"/>
    </row>
    <row r="14" spans="1:5" s="1" customFormat="1" ht="19.5" customHeight="1">
      <c r="A14" s="154" t="s">
        <v>148</v>
      </c>
      <c r="B14" s="155" t="s">
        <v>149</v>
      </c>
      <c r="C14" s="194">
        <f t="shared" si="0"/>
        <v>40</v>
      </c>
      <c r="D14" s="194">
        <v>40</v>
      </c>
      <c r="E14" s="194"/>
    </row>
    <row r="15" spans="1:5" s="1" customFormat="1" ht="19.5" customHeight="1">
      <c r="A15" s="154" t="s">
        <v>150</v>
      </c>
      <c r="B15" s="155" t="s">
        <v>151</v>
      </c>
      <c r="C15" s="194">
        <f t="shared" si="0"/>
        <v>100</v>
      </c>
      <c r="D15" s="194">
        <v>100</v>
      </c>
      <c r="E15" s="194"/>
    </row>
    <row r="16" spans="1:5" s="1" customFormat="1" ht="19.5" customHeight="1">
      <c r="A16" s="154" t="s">
        <v>152</v>
      </c>
      <c r="B16" s="155" t="s">
        <v>153</v>
      </c>
      <c r="C16" s="194">
        <f t="shared" si="0"/>
        <v>60</v>
      </c>
      <c r="D16" s="194">
        <v>60</v>
      </c>
      <c r="E16" s="194"/>
    </row>
    <row r="17" spans="1:5" s="1" customFormat="1" ht="19.5" customHeight="1">
      <c r="A17" s="154" t="s">
        <v>154</v>
      </c>
      <c r="B17" s="155" t="s">
        <v>155</v>
      </c>
      <c r="C17" s="194">
        <f t="shared" si="0"/>
        <v>190</v>
      </c>
      <c r="D17" s="194">
        <v>190</v>
      </c>
      <c r="E17" s="194"/>
    </row>
    <row r="18" spans="1:5" s="1" customFormat="1" ht="19.5" customHeight="1">
      <c r="A18" s="154" t="s">
        <v>156</v>
      </c>
      <c r="B18" s="155" t="s">
        <v>16</v>
      </c>
      <c r="C18" s="198">
        <f t="shared" si="0"/>
        <v>1332</v>
      </c>
      <c r="D18" s="181">
        <f>D19+D20+D21+D22+D23+D24+D25+D26+D27+D28+D30+D31+D32+D33+D34</f>
        <v>494</v>
      </c>
      <c r="E18" s="157">
        <f>E25+E29</f>
        <v>838</v>
      </c>
    </row>
    <row r="19" spans="1:5" s="1" customFormat="1" ht="19.5" customHeight="1">
      <c r="A19" s="154" t="s">
        <v>157</v>
      </c>
      <c r="B19" s="155" t="s">
        <v>190</v>
      </c>
      <c r="C19" s="194">
        <f t="shared" si="0"/>
        <v>60</v>
      </c>
      <c r="D19" s="182">
        <v>60</v>
      </c>
      <c r="E19" s="194"/>
    </row>
    <row r="20" spans="1:5" s="1" customFormat="1" ht="19.5" customHeight="1">
      <c r="A20" s="154" t="s">
        <v>195</v>
      </c>
      <c r="B20" s="155" t="s">
        <v>196</v>
      </c>
      <c r="C20" s="194">
        <f t="shared" si="0"/>
        <v>28</v>
      </c>
      <c r="D20" s="182">
        <v>28</v>
      </c>
      <c r="E20" s="194"/>
    </row>
    <row r="21" spans="1:5" s="1" customFormat="1" ht="19.5" customHeight="1">
      <c r="A21" s="154">
        <v>30204</v>
      </c>
      <c r="B21" s="155" t="s">
        <v>200</v>
      </c>
      <c r="C21" s="194">
        <f t="shared" si="0"/>
        <v>10</v>
      </c>
      <c r="D21" s="182">
        <v>10</v>
      </c>
      <c r="E21" s="194"/>
    </row>
    <row r="22" spans="1:5" s="1" customFormat="1" ht="19.5" customHeight="1">
      <c r="A22" s="154">
        <v>30205</v>
      </c>
      <c r="B22" s="155" t="s">
        <v>201</v>
      </c>
      <c r="C22" s="194">
        <f t="shared" si="0"/>
        <v>5</v>
      </c>
      <c r="D22" s="182">
        <v>5</v>
      </c>
      <c r="E22" s="194"/>
    </row>
    <row r="23" spans="1:5" s="1" customFormat="1" ht="19.5" customHeight="1">
      <c r="A23" s="154">
        <v>30206</v>
      </c>
      <c r="B23" s="155" t="s">
        <v>202</v>
      </c>
      <c r="C23" s="194">
        <f t="shared" si="0"/>
        <v>21</v>
      </c>
      <c r="D23" s="182">
        <v>21</v>
      </c>
      <c r="E23" s="194"/>
    </row>
    <row r="24" spans="1:5" s="1" customFormat="1" ht="19.5" customHeight="1">
      <c r="A24" s="154">
        <v>30207</v>
      </c>
      <c r="B24" s="155" t="s">
        <v>204</v>
      </c>
      <c r="C24" s="194">
        <f t="shared" si="0"/>
        <v>23</v>
      </c>
      <c r="D24" s="182">
        <v>23</v>
      </c>
      <c r="E24" s="194"/>
    </row>
    <row r="25" spans="1:5" s="1" customFormat="1" ht="19.5" customHeight="1">
      <c r="A25" s="154">
        <v>30208</v>
      </c>
      <c r="B25" s="155" t="s">
        <v>205</v>
      </c>
      <c r="C25" s="194">
        <f t="shared" si="0"/>
        <v>240</v>
      </c>
      <c r="D25" s="182">
        <v>25</v>
      </c>
      <c r="E25" s="194">
        <v>215</v>
      </c>
    </row>
    <row r="26" spans="1:5" s="1" customFormat="1" ht="19.5" customHeight="1">
      <c r="A26" s="154">
        <v>30211</v>
      </c>
      <c r="B26" s="155" t="s">
        <v>206</v>
      </c>
      <c r="C26" s="194">
        <f t="shared" si="0"/>
        <v>7</v>
      </c>
      <c r="D26" s="182">
        <v>7</v>
      </c>
      <c r="E26" s="194"/>
    </row>
    <row r="27" spans="1:5" s="1" customFormat="1" ht="19.5" customHeight="1">
      <c r="A27" s="154" t="s">
        <v>158</v>
      </c>
      <c r="B27" s="155" t="s">
        <v>159</v>
      </c>
      <c r="C27" s="194">
        <f t="shared" si="0"/>
        <v>80</v>
      </c>
      <c r="D27" s="182">
        <v>80</v>
      </c>
      <c r="E27" s="194"/>
    </row>
    <row r="28" spans="1:5" s="1" customFormat="1" ht="19.5" customHeight="1">
      <c r="A28" s="154" t="s">
        <v>160</v>
      </c>
      <c r="B28" s="155" t="s">
        <v>161</v>
      </c>
      <c r="C28" s="194">
        <f t="shared" si="0"/>
        <v>35</v>
      </c>
      <c r="D28" s="182">
        <v>35</v>
      </c>
      <c r="E28" s="194"/>
    </row>
    <row r="29" spans="1:5" s="1" customFormat="1" ht="19.5" customHeight="1">
      <c r="A29" s="154" t="s">
        <v>162</v>
      </c>
      <c r="B29" s="155" t="s">
        <v>163</v>
      </c>
      <c r="C29" s="197">
        <f t="shared" si="0"/>
        <v>623</v>
      </c>
      <c r="D29" s="182"/>
      <c r="E29" s="194">
        <v>623</v>
      </c>
    </row>
    <row r="30" spans="1:5" s="1" customFormat="1" ht="19.5" customHeight="1">
      <c r="A30" s="154" t="s">
        <v>193</v>
      </c>
      <c r="B30" s="155" t="s">
        <v>194</v>
      </c>
      <c r="C30" s="194">
        <f t="shared" si="0"/>
        <v>50</v>
      </c>
      <c r="D30" s="182">
        <v>50</v>
      </c>
      <c r="E30" s="194"/>
    </row>
    <row r="31" spans="1:5" s="1" customFormat="1" ht="19.5" customHeight="1">
      <c r="A31" s="154" t="s">
        <v>164</v>
      </c>
      <c r="B31" s="155" t="s">
        <v>165</v>
      </c>
      <c r="C31" s="194">
        <f t="shared" si="0"/>
        <v>37</v>
      </c>
      <c r="D31" s="182">
        <v>37</v>
      </c>
      <c r="E31" s="194"/>
    </row>
    <row r="32" spans="1:5" s="1" customFormat="1" ht="19.5" customHeight="1">
      <c r="A32" s="154">
        <v>30231</v>
      </c>
      <c r="B32" s="155" t="s">
        <v>203</v>
      </c>
      <c r="C32" s="194">
        <f t="shared" si="0"/>
        <v>10</v>
      </c>
      <c r="D32" s="182">
        <v>10</v>
      </c>
      <c r="E32" s="194"/>
    </row>
    <row r="33" spans="1:5" s="1" customFormat="1" ht="19.5" customHeight="1">
      <c r="A33" s="154" t="s">
        <v>166</v>
      </c>
      <c r="B33" s="155" t="s">
        <v>167</v>
      </c>
      <c r="C33" s="194">
        <f t="shared" si="0"/>
        <v>58</v>
      </c>
      <c r="D33" s="182">
        <v>58</v>
      </c>
      <c r="E33" s="194"/>
    </row>
    <row r="34" spans="1:5" s="1" customFormat="1" ht="19.5" customHeight="1">
      <c r="A34" s="154" t="s">
        <v>168</v>
      </c>
      <c r="B34" s="155" t="s">
        <v>169</v>
      </c>
      <c r="C34" s="194">
        <f t="shared" si="0"/>
        <v>45</v>
      </c>
      <c r="D34" s="182">
        <v>45</v>
      </c>
      <c r="E34" s="194"/>
    </row>
    <row r="35" spans="1:5" s="1" customFormat="1" ht="19.5" customHeight="1">
      <c r="A35" s="154" t="s">
        <v>170</v>
      </c>
      <c r="B35" s="155" t="s">
        <v>17</v>
      </c>
      <c r="C35" s="197">
        <f t="shared" si="0"/>
        <v>62</v>
      </c>
      <c r="D35" s="181">
        <f>D36+D37+D38+D39+D40+D41</f>
        <v>62</v>
      </c>
      <c r="E35" s="157">
        <f>E37+E38+E39+E40+E41</f>
        <v>0</v>
      </c>
    </row>
    <row r="36" spans="1:5" s="1" customFormat="1" ht="19.5" customHeight="1">
      <c r="A36" s="154">
        <v>30302</v>
      </c>
      <c r="B36" s="155" t="s">
        <v>207</v>
      </c>
      <c r="C36" s="194">
        <f t="shared" si="0"/>
        <v>11</v>
      </c>
      <c r="D36" s="195">
        <v>11</v>
      </c>
      <c r="E36" s="157"/>
    </row>
    <row r="37" spans="1:5" s="1" customFormat="1" ht="19.5" customHeight="1">
      <c r="A37" s="154">
        <v>30304</v>
      </c>
      <c r="B37" s="155" t="s">
        <v>187</v>
      </c>
      <c r="C37" s="194">
        <f t="shared" si="0"/>
        <v>12</v>
      </c>
      <c r="D37" s="182">
        <v>12</v>
      </c>
      <c r="E37" s="131"/>
    </row>
    <row r="38" spans="1:5" s="1" customFormat="1" ht="19.5" customHeight="1">
      <c r="A38" s="154" t="s">
        <v>171</v>
      </c>
      <c r="B38" s="155" t="s">
        <v>172</v>
      </c>
      <c r="C38" s="194">
        <f t="shared" si="0"/>
        <v>31</v>
      </c>
      <c r="D38" s="182">
        <v>31</v>
      </c>
      <c r="E38" s="194"/>
    </row>
    <row r="39" spans="1:5" s="1" customFormat="1" ht="21.75" customHeight="1">
      <c r="A39" s="154" t="s">
        <v>173</v>
      </c>
      <c r="B39" s="155" t="s">
        <v>174</v>
      </c>
      <c r="C39" s="194">
        <f t="shared" si="0"/>
        <v>0</v>
      </c>
      <c r="D39" s="182"/>
      <c r="E39" s="194"/>
    </row>
    <row r="40" spans="1:5" ht="21.75" customHeight="1">
      <c r="A40" s="154" t="s">
        <v>175</v>
      </c>
      <c r="B40" s="155" t="s">
        <v>176</v>
      </c>
      <c r="C40" s="194">
        <f t="shared" si="0"/>
        <v>3</v>
      </c>
      <c r="D40" s="182">
        <v>3</v>
      </c>
      <c r="E40" s="194"/>
    </row>
    <row r="41" spans="1:5" ht="21.75" customHeight="1">
      <c r="A41" s="154">
        <v>30399</v>
      </c>
      <c r="B41" s="155" t="s">
        <v>188</v>
      </c>
      <c r="C41" s="194">
        <f t="shared" si="0"/>
        <v>5</v>
      </c>
      <c r="D41" s="182">
        <v>5</v>
      </c>
      <c r="E41" s="194"/>
    </row>
    <row r="42" spans="1:5" ht="21.75" customHeight="1">
      <c r="A42" s="154" t="s">
        <v>177</v>
      </c>
      <c r="B42" s="155" t="s">
        <v>178</v>
      </c>
      <c r="C42" s="198">
        <f t="shared" si="0"/>
        <v>637</v>
      </c>
      <c r="D42" s="21"/>
      <c r="E42" s="157">
        <f>E43+E44+E45+E46+E47+E48</f>
        <v>637</v>
      </c>
    </row>
    <row r="43" spans="1:5" ht="21.75" customHeight="1">
      <c r="A43" s="154" t="s">
        <v>179</v>
      </c>
      <c r="B43" s="155" t="s">
        <v>180</v>
      </c>
      <c r="C43" s="194">
        <f t="shared" si="0"/>
        <v>35</v>
      </c>
      <c r="D43" s="21"/>
      <c r="E43" s="182">
        <v>35</v>
      </c>
    </row>
    <row r="44" spans="1:5" ht="21.75" customHeight="1">
      <c r="A44" s="154" t="s">
        <v>181</v>
      </c>
      <c r="B44" s="155" t="s">
        <v>182</v>
      </c>
      <c r="C44" s="194">
        <f t="shared" si="0"/>
        <v>110</v>
      </c>
      <c r="D44" s="21"/>
      <c r="E44" s="182">
        <v>110</v>
      </c>
    </row>
    <row r="45" spans="1:5" ht="21.75" customHeight="1">
      <c r="A45" s="154">
        <v>31006</v>
      </c>
      <c r="B45" s="155" t="s">
        <v>189</v>
      </c>
      <c r="C45" s="196">
        <v>118</v>
      </c>
      <c r="D45" s="21"/>
      <c r="E45" s="182">
        <v>118</v>
      </c>
    </row>
    <row r="46" spans="1:5" ht="21.75" customHeight="1">
      <c r="A46" s="154" t="s">
        <v>183</v>
      </c>
      <c r="B46" s="155" t="s">
        <v>184</v>
      </c>
      <c r="C46" s="194">
        <f t="shared" si="0"/>
        <v>26</v>
      </c>
      <c r="D46" s="21"/>
      <c r="E46" s="182">
        <v>26</v>
      </c>
    </row>
    <row r="47" spans="1:5" ht="21.75" customHeight="1">
      <c r="A47" s="154">
        <v>31011</v>
      </c>
      <c r="B47" s="155" t="s">
        <v>197</v>
      </c>
      <c r="C47" s="194">
        <f t="shared" si="0"/>
        <v>240</v>
      </c>
      <c r="D47" s="21"/>
      <c r="E47" s="182">
        <v>240</v>
      </c>
    </row>
    <row r="48" spans="1:5" ht="21.75" customHeight="1">
      <c r="A48" s="154" t="s">
        <v>185</v>
      </c>
      <c r="B48" s="155" t="s">
        <v>186</v>
      </c>
      <c r="C48" s="194">
        <f t="shared" si="0"/>
        <v>108</v>
      </c>
      <c r="D48" s="21"/>
      <c r="E48" s="182">
        <v>108</v>
      </c>
    </row>
  </sheetData>
  <sheetProtection formatCells="0" formatColumns="0" formatRows="0"/>
  <mergeCells count="1">
    <mergeCell ref="A2:E2"/>
  </mergeCells>
  <phoneticPr fontId="0" type="noConversion"/>
  <printOptions horizontalCentered="1"/>
  <pageMargins left="0.62992125984251968" right="0.62992125984251968" top="0.39370078740157483" bottom="0.39370078740157483" header="0.39370078740157483" footer="0.39370078740157483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zoomScaleNormal="100" zoomScaleSheetLayoutView="100" workbookViewId="0">
      <selection activeCell="C7" sqref="C7"/>
    </sheetView>
  </sheetViews>
  <sheetFormatPr defaultColWidth="9.33203125" defaultRowHeight="18.75" customHeight="1"/>
  <cols>
    <col min="1" max="1" width="18.83203125" customWidth="1"/>
    <col min="2" max="2" width="27.83203125" style="127" customWidth="1"/>
    <col min="3" max="3" width="20.33203125" customWidth="1"/>
    <col min="4" max="5" width="20.6640625" customWidth="1"/>
  </cols>
  <sheetData>
    <row r="1" spans="1:5" s="1" customFormat="1" ht="18.75" customHeight="1">
      <c r="A1" s="15"/>
      <c r="B1" s="15"/>
      <c r="C1" s="15"/>
      <c r="D1" s="15"/>
      <c r="E1" s="12" t="s">
        <v>27</v>
      </c>
    </row>
    <row r="2" spans="1:5" s="1" customFormat="1" ht="18.75" customHeight="1">
      <c r="A2" s="16" t="s">
        <v>28</v>
      </c>
      <c r="B2" s="167"/>
      <c r="C2" s="16"/>
      <c r="D2" s="16"/>
      <c r="E2" s="16"/>
    </row>
    <row r="3" spans="1:5" s="1" customFormat="1" ht="18.75" customHeight="1">
      <c r="B3" s="15"/>
      <c r="E3" s="18" t="s">
        <v>4</v>
      </c>
    </row>
    <row r="4" spans="1:5" s="1" customFormat="1" ht="18.75" customHeight="1">
      <c r="A4" s="20" t="s">
        <v>29</v>
      </c>
      <c r="B4" s="168"/>
      <c r="C4" s="194" t="s">
        <v>26</v>
      </c>
      <c r="D4" s="20"/>
      <c r="E4" s="20"/>
    </row>
    <row r="5" spans="1:5" s="1" customFormat="1" ht="18.75" customHeight="1">
      <c r="A5" s="19" t="s">
        <v>24</v>
      </c>
      <c r="B5" s="169" t="s">
        <v>25</v>
      </c>
      <c r="C5" s="19" t="s">
        <v>8</v>
      </c>
      <c r="D5" s="19" t="s">
        <v>30</v>
      </c>
      <c r="E5" s="19" t="s">
        <v>31</v>
      </c>
    </row>
    <row r="6" spans="1:5" s="1" customFormat="1" ht="18.75" customHeight="1">
      <c r="A6" s="156"/>
      <c r="B6" s="169"/>
      <c r="C6" s="19">
        <f>D6+E6</f>
        <v>2026</v>
      </c>
      <c r="D6" s="194">
        <f>D7+D18+D35</f>
        <v>1470</v>
      </c>
      <c r="E6" s="19">
        <f>E18+E35</f>
        <v>556</v>
      </c>
    </row>
    <row r="7" spans="1:5" s="1" customFormat="1" ht="18.75" customHeight="1">
      <c r="A7" s="154" t="s">
        <v>135</v>
      </c>
      <c r="B7" s="155" t="s">
        <v>15</v>
      </c>
      <c r="C7" s="157">
        <f t="shared" ref="C7:C41" si="0">D7+E7</f>
        <v>1470</v>
      </c>
      <c r="D7" s="157">
        <f>D8+D9+D10+D11+D12+D13+D14+D15+D16+D17</f>
        <v>1470</v>
      </c>
      <c r="E7" s="175"/>
    </row>
    <row r="8" spans="1:5" s="1" customFormat="1" ht="18.75" customHeight="1">
      <c r="A8" s="154" t="s">
        <v>136</v>
      </c>
      <c r="B8" s="155" t="s">
        <v>137</v>
      </c>
      <c r="C8" s="194">
        <f t="shared" si="0"/>
        <v>280</v>
      </c>
      <c r="D8" s="194">
        <v>280</v>
      </c>
      <c r="E8" s="175"/>
    </row>
    <row r="9" spans="1:5" s="1" customFormat="1" ht="18.75" customHeight="1">
      <c r="A9" s="154" t="s">
        <v>138</v>
      </c>
      <c r="B9" s="155" t="s">
        <v>139</v>
      </c>
      <c r="C9" s="194">
        <f t="shared" si="0"/>
        <v>170</v>
      </c>
      <c r="D9" s="194">
        <v>170</v>
      </c>
      <c r="E9" s="175"/>
    </row>
    <row r="10" spans="1:5" s="1" customFormat="1" ht="18.75" customHeight="1">
      <c r="A10" s="154" t="s">
        <v>140</v>
      </c>
      <c r="B10" s="155" t="s">
        <v>141</v>
      </c>
      <c r="C10" s="194">
        <f t="shared" si="0"/>
        <v>25</v>
      </c>
      <c r="D10" s="194">
        <v>25</v>
      </c>
      <c r="E10" s="175"/>
    </row>
    <row r="11" spans="1:5" s="1" customFormat="1" ht="18.75" customHeight="1">
      <c r="A11" s="154" t="s">
        <v>142</v>
      </c>
      <c r="B11" s="155" t="s">
        <v>143</v>
      </c>
      <c r="C11" s="194">
        <f t="shared" si="0"/>
        <v>90</v>
      </c>
      <c r="D11" s="194">
        <v>90</v>
      </c>
      <c r="E11" s="178"/>
    </row>
    <row r="12" spans="1:5" s="1" customFormat="1" ht="18.75" customHeight="1">
      <c r="A12" s="154" t="s">
        <v>144</v>
      </c>
      <c r="B12" s="155" t="s">
        <v>145</v>
      </c>
      <c r="C12" s="194">
        <f t="shared" si="0"/>
        <v>440</v>
      </c>
      <c r="D12" s="194">
        <v>440</v>
      </c>
      <c r="E12" s="175"/>
    </row>
    <row r="13" spans="1:5" s="1" customFormat="1" ht="18.75" customHeight="1">
      <c r="A13" s="154" t="s">
        <v>146</v>
      </c>
      <c r="B13" s="155" t="s">
        <v>147</v>
      </c>
      <c r="C13" s="194">
        <f t="shared" si="0"/>
        <v>75</v>
      </c>
      <c r="D13" s="194">
        <v>75</v>
      </c>
      <c r="E13" s="175"/>
    </row>
    <row r="14" spans="1:5" s="1" customFormat="1" ht="18.75" customHeight="1">
      <c r="A14" s="154" t="s">
        <v>148</v>
      </c>
      <c r="B14" s="155" t="s">
        <v>149</v>
      </c>
      <c r="C14" s="194">
        <f t="shared" si="0"/>
        <v>40</v>
      </c>
      <c r="D14" s="194">
        <v>40</v>
      </c>
      <c r="E14" s="175"/>
    </row>
    <row r="15" spans="1:5" s="1" customFormat="1" ht="18.75" customHeight="1">
      <c r="A15" s="154" t="s">
        <v>150</v>
      </c>
      <c r="B15" s="155" t="s">
        <v>151</v>
      </c>
      <c r="C15" s="194">
        <f t="shared" si="0"/>
        <v>100</v>
      </c>
      <c r="D15" s="194">
        <v>100</v>
      </c>
      <c r="E15" s="175"/>
    </row>
    <row r="16" spans="1:5" s="1" customFormat="1" ht="18.75" customHeight="1">
      <c r="A16" s="154" t="s">
        <v>152</v>
      </c>
      <c r="B16" s="155" t="s">
        <v>153</v>
      </c>
      <c r="C16" s="194">
        <f t="shared" si="0"/>
        <v>60</v>
      </c>
      <c r="D16" s="194">
        <v>60</v>
      </c>
      <c r="E16" s="175"/>
    </row>
    <row r="17" spans="1:5" s="1" customFormat="1" ht="18.75" customHeight="1">
      <c r="A17" s="154" t="s">
        <v>154</v>
      </c>
      <c r="B17" s="155" t="s">
        <v>155</v>
      </c>
      <c r="C17" s="194">
        <f t="shared" si="0"/>
        <v>190</v>
      </c>
      <c r="D17" s="194">
        <v>190</v>
      </c>
      <c r="E17" s="175"/>
    </row>
    <row r="18" spans="1:5" s="1" customFormat="1" ht="18.75" customHeight="1">
      <c r="A18" s="154" t="s">
        <v>156</v>
      </c>
      <c r="B18" s="155" t="s">
        <v>16</v>
      </c>
      <c r="C18" s="157">
        <f t="shared" si="0"/>
        <v>494</v>
      </c>
      <c r="D18" s="181"/>
      <c r="E18" s="181">
        <f>E19+E20+E21+E22+E23+E24+E25+E26+E27+E28+E30+E31+E32+E33+E34</f>
        <v>494</v>
      </c>
    </row>
    <row r="19" spans="1:5" s="1" customFormat="1" ht="18.75" customHeight="1">
      <c r="A19" s="154" t="s">
        <v>157</v>
      </c>
      <c r="B19" s="155" t="s">
        <v>190</v>
      </c>
      <c r="C19" s="194">
        <f t="shared" si="0"/>
        <v>60</v>
      </c>
      <c r="D19" s="182"/>
      <c r="E19" s="182">
        <v>60</v>
      </c>
    </row>
    <row r="20" spans="1:5" s="1" customFormat="1" ht="18.75" customHeight="1">
      <c r="A20" s="155" t="s">
        <v>195</v>
      </c>
      <c r="B20" s="155" t="s">
        <v>196</v>
      </c>
      <c r="C20" s="194">
        <f t="shared" si="0"/>
        <v>28</v>
      </c>
      <c r="D20" s="182"/>
      <c r="E20" s="182">
        <v>28</v>
      </c>
    </row>
    <row r="21" spans="1:5" s="1" customFormat="1" ht="18.75" customHeight="1">
      <c r="A21" s="155">
        <v>30204</v>
      </c>
      <c r="B21" s="155" t="s">
        <v>200</v>
      </c>
      <c r="C21" s="194">
        <f t="shared" si="0"/>
        <v>10</v>
      </c>
      <c r="D21" s="182"/>
      <c r="E21" s="182">
        <v>10</v>
      </c>
    </row>
    <row r="22" spans="1:5" s="1" customFormat="1" ht="18.75" customHeight="1">
      <c r="A22" s="155">
        <v>30205</v>
      </c>
      <c r="B22" s="155" t="s">
        <v>201</v>
      </c>
      <c r="C22" s="194">
        <f t="shared" si="0"/>
        <v>5</v>
      </c>
      <c r="D22" s="182"/>
      <c r="E22" s="182">
        <v>5</v>
      </c>
    </row>
    <row r="23" spans="1:5" ht="18.75" customHeight="1">
      <c r="A23" s="155">
        <v>30206</v>
      </c>
      <c r="B23" s="155" t="s">
        <v>202</v>
      </c>
      <c r="C23" s="194">
        <f t="shared" si="0"/>
        <v>21</v>
      </c>
      <c r="D23" s="182"/>
      <c r="E23" s="182">
        <v>21</v>
      </c>
    </row>
    <row r="24" spans="1:5" ht="18.75" customHeight="1">
      <c r="A24" s="155">
        <v>30207</v>
      </c>
      <c r="B24" s="155" t="s">
        <v>204</v>
      </c>
      <c r="C24" s="194">
        <f t="shared" si="0"/>
        <v>23</v>
      </c>
      <c r="D24" s="182"/>
      <c r="E24" s="182">
        <v>23</v>
      </c>
    </row>
    <row r="25" spans="1:5" ht="18.75" customHeight="1">
      <c r="A25" s="155">
        <v>30208</v>
      </c>
      <c r="B25" s="155" t="s">
        <v>205</v>
      </c>
      <c r="C25" s="194">
        <f t="shared" si="0"/>
        <v>25</v>
      </c>
      <c r="D25" s="182"/>
      <c r="E25" s="182">
        <v>25</v>
      </c>
    </row>
    <row r="26" spans="1:5" ht="18.75" customHeight="1">
      <c r="A26" s="155">
        <v>30211</v>
      </c>
      <c r="B26" s="155" t="s">
        <v>206</v>
      </c>
      <c r="C26" s="194">
        <f t="shared" si="0"/>
        <v>7</v>
      </c>
      <c r="D26" s="182"/>
      <c r="E26" s="182">
        <v>7</v>
      </c>
    </row>
    <row r="27" spans="1:5" ht="18.75" customHeight="1">
      <c r="A27" s="155" t="s">
        <v>158</v>
      </c>
      <c r="B27" s="155" t="s">
        <v>159</v>
      </c>
      <c r="C27" s="194">
        <f t="shared" si="0"/>
        <v>80</v>
      </c>
      <c r="D27" s="182"/>
      <c r="E27" s="182">
        <v>80</v>
      </c>
    </row>
    <row r="28" spans="1:5" ht="18.75" customHeight="1">
      <c r="A28" s="155" t="s">
        <v>160</v>
      </c>
      <c r="B28" s="155" t="s">
        <v>161</v>
      </c>
      <c r="C28" s="194">
        <f t="shared" si="0"/>
        <v>35</v>
      </c>
      <c r="D28" s="182"/>
      <c r="E28" s="182">
        <v>35</v>
      </c>
    </row>
    <row r="29" spans="1:5" ht="18.75" customHeight="1">
      <c r="A29" s="155" t="s">
        <v>162</v>
      </c>
      <c r="B29" s="155" t="s">
        <v>163</v>
      </c>
      <c r="C29" s="194">
        <f t="shared" si="0"/>
        <v>0</v>
      </c>
      <c r="D29" s="182"/>
      <c r="E29" s="182"/>
    </row>
    <row r="30" spans="1:5" ht="18.75" customHeight="1">
      <c r="A30" s="155" t="s">
        <v>193</v>
      </c>
      <c r="B30" s="155" t="s">
        <v>194</v>
      </c>
      <c r="C30" s="194">
        <f t="shared" si="0"/>
        <v>50</v>
      </c>
      <c r="D30" s="182"/>
      <c r="E30" s="182">
        <v>50</v>
      </c>
    </row>
    <row r="31" spans="1:5" ht="18.75" customHeight="1">
      <c r="A31" s="155" t="s">
        <v>164</v>
      </c>
      <c r="B31" s="155" t="s">
        <v>165</v>
      </c>
      <c r="C31" s="194">
        <f t="shared" si="0"/>
        <v>37</v>
      </c>
      <c r="D31" s="182"/>
      <c r="E31" s="182">
        <v>37</v>
      </c>
    </row>
    <row r="32" spans="1:5" ht="18.75" customHeight="1">
      <c r="A32" s="155">
        <v>30231</v>
      </c>
      <c r="B32" s="155" t="s">
        <v>203</v>
      </c>
      <c r="C32" s="194">
        <f t="shared" si="0"/>
        <v>10</v>
      </c>
      <c r="D32" s="182"/>
      <c r="E32" s="182">
        <v>10</v>
      </c>
    </row>
    <row r="33" spans="1:5" ht="18.75" customHeight="1">
      <c r="A33" s="155" t="s">
        <v>166</v>
      </c>
      <c r="B33" s="155" t="s">
        <v>167</v>
      </c>
      <c r="C33" s="194">
        <f t="shared" si="0"/>
        <v>58</v>
      </c>
      <c r="D33" s="182"/>
      <c r="E33" s="182">
        <v>58</v>
      </c>
    </row>
    <row r="34" spans="1:5" ht="18.75" customHeight="1">
      <c r="A34" s="155" t="s">
        <v>168</v>
      </c>
      <c r="B34" s="155" t="s">
        <v>169</v>
      </c>
      <c r="C34" s="194">
        <f t="shared" si="0"/>
        <v>45</v>
      </c>
      <c r="D34" s="182"/>
      <c r="E34" s="182">
        <v>45</v>
      </c>
    </row>
    <row r="35" spans="1:5" ht="18.75" customHeight="1">
      <c r="A35" s="155" t="s">
        <v>170</v>
      </c>
      <c r="B35" s="155" t="s">
        <v>17</v>
      </c>
      <c r="C35" s="157">
        <f t="shared" si="0"/>
        <v>62</v>
      </c>
      <c r="D35" s="181"/>
      <c r="E35" s="181">
        <f>E36+E37+E38+E39+E40+E41</f>
        <v>62</v>
      </c>
    </row>
    <row r="36" spans="1:5" ht="18.75" customHeight="1">
      <c r="A36" s="155">
        <v>30302</v>
      </c>
      <c r="B36" s="155" t="s">
        <v>207</v>
      </c>
      <c r="C36" s="194">
        <f t="shared" si="0"/>
        <v>11</v>
      </c>
      <c r="D36" s="195"/>
      <c r="E36" s="195">
        <v>11</v>
      </c>
    </row>
    <row r="37" spans="1:5" ht="18.75" customHeight="1">
      <c r="A37" s="155">
        <v>30304</v>
      </c>
      <c r="B37" s="155" t="s">
        <v>187</v>
      </c>
      <c r="C37" s="194">
        <f t="shared" si="0"/>
        <v>12</v>
      </c>
      <c r="D37" s="182"/>
      <c r="E37" s="182">
        <v>12</v>
      </c>
    </row>
    <row r="38" spans="1:5" ht="18.75" customHeight="1">
      <c r="A38" s="155" t="s">
        <v>171</v>
      </c>
      <c r="B38" s="155" t="s">
        <v>172</v>
      </c>
      <c r="C38" s="194">
        <f t="shared" si="0"/>
        <v>31</v>
      </c>
      <c r="D38" s="182"/>
      <c r="E38" s="182">
        <v>31</v>
      </c>
    </row>
    <row r="39" spans="1:5" ht="18.75" customHeight="1">
      <c r="A39" s="155" t="s">
        <v>173</v>
      </c>
      <c r="B39" s="155" t="s">
        <v>174</v>
      </c>
      <c r="C39" s="194">
        <f t="shared" si="0"/>
        <v>0</v>
      </c>
      <c r="D39" s="182"/>
      <c r="E39" s="182"/>
    </row>
    <row r="40" spans="1:5" ht="18.75" customHeight="1">
      <c r="A40" s="155" t="s">
        <v>175</v>
      </c>
      <c r="B40" s="155" t="s">
        <v>176</v>
      </c>
      <c r="C40" s="194">
        <f t="shared" si="0"/>
        <v>3</v>
      </c>
      <c r="D40" s="182"/>
      <c r="E40" s="182">
        <v>3</v>
      </c>
    </row>
    <row r="41" spans="1:5" ht="18.75" customHeight="1">
      <c r="A41" s="155">
        <v>30399</v>
      </c>
      <c r="B41" s="155" t="s">
        <v>188</v>
      </c>
      <c r="C41" s="194">
        <f t="shared" si="0"/>
        <v>5</v>
      </c>
      <c r="D41" s="182"/>
      <c r="E41" s="182">
        <v>5</v>
      </c>
    </row>
    <row r="42" spans="1:5" ht="18.75" customHeight="1">
      <c r="A42" s="155"/>
      <c r="B42" s="241"/>
      <c r="C42" s="11"/>
      <c r="D42" s="21"/>
      <c r="E42" s="11"/>
    </row>
  </sheetData>
  <sheetProtection formatCells="0" formatColumns="0" formatRows="0"/>
  <phoneticPr fontId="0" type="noConversion"/>
  <printOptions horizontalCentered="1"/>
  <pageMargins left="0.62992125984251968" right="0.62992125984251968" top="0.59055118110236227" bottom="0.59055118110236227" header="0.39370078740157483" footer="0.39370078740157483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0"/>
  <sheetViews>
    <sheetView showGridLines="0" showZeros="0" view="pageBreakPreview" zoomScaleNormal="100" workbookViewId="0">
      <selection activeCell="B9" sqref="B9"/>
    </sheetView>
  </sheetViews>
  <sheetFormatPr defaultColWidth="6.83203125" defaultRowHeight="11.25"/>
  <cols>
    <col min="1" max="1" width="30" style="63" customWidth="1"/>
    <col min="2" max="2" width="23.1640625" style="63" customWidth="1"/>
    <col min="3" max="3" width="27.6640625" style="63" customWidth="1"/>
    <col min="4" max="6" width="23.1640625" style="63" customWidth="1"/>
    <col min="7" max="9" width="6.83203125" style="63" customWidth="1"/>
    <col min="10" max="10" width="11.1640625" style="63" customWidth="1"/>
    <col min="11" max="251" width="6.6640625" style="63" customWidth="1"/>
    <col min="252" max="16384" width="6.83203125" style="51"/>
  </cols>
  <sheetData>
    <row r="1" spans="1:256" s="15" customFormat="1" ht="30" customHeight="1">
      <c r="A1" s="62"/>
      <c r="B1" s="62"/>
      <c r="C1" s="62"/>
      <c r="D1" s="62"/>
      <c r="E1" s="62"/>
      <c r="F1" s="59" t="s">
        <v>32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110"/>
      <c r="IS1" s="110"/>
      <c r="IT1" s="110"/>
      <c r="IU1" s="110"/>
      <c r="IV1" s="110"/>
    </row>
    <row r="2" spans="1:256" s="108" customFormat="1" ht="27.75" customHeight="1">
      <c r="A2" s="109" t="s">
        <v>33</v>
      </c>
      <c r="B2" s="109"/>
      <c r="C2" s="109"/>
      <c r="D2" s="109"/>
      <c r="E2" s="109"/>
      <c r="F2" s="109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</row>
    <row r="3" spans="1:256" ht="16.5" customHeight="1">
      <c r="A3" s="54"/>
      <c r="B3" s="53"/>
      <c r="C3" s="53"/>
      <c r="D3" s="54"/>
      <c r="E3" s="53"/>
      <c r="G3" s="54"/>
      <c r="H3" s="54"/>
      <c r="I3" s="54"/>
      <c r="J3" s="5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6" s="98" customFormat="1" ht="16.5" customHeight="1">
      <c r="A4" s="100"/>
      <c r="B4" s="100"/>
      <c r="C4" s="100"/>
      <c r="D4" s="100"/>
      <c r="E4" s="101"/>
      <c r="F4" s="107" t="s">
        <v>34</v>
      </c>
      <c r="G4" s="100"/>
      <c r="H4" s="100"/>
      <c r="I4" s="100"/>
      <c r="J4" s="10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22.5" customHeight="1">
      <c r="A5" s="252" t="s">
        <v>35</v>
      </c>
      <c r="B5" s="251" t="s">
        <v>36</v>
      </c>
      <c r="C5" s="251"/>
      <c r="D5" s="251"/>
      <c r="E5" s="251"/>
      <c r="F5" s="251"/>
      <c r="G5" s="100"/>
      <c r="H5" s="100"/>
      <c r="I5" s="100"/>
      <c r="J5" s="10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" customFormat="1" ht="22.5" customHeight="1">
      <c r="A6" s="252"/>
      <c r="B6" s="102" t="s">
        <v>37</v>
      </c>
      <c r="C6" s="102" t="s">
        <v>38</v>
      </c>
      <c r="D6" s="102" t="s">
        <v>39</v>
      </c>
      <c r="E6" s="102" t="s">
        <v>40</v>
      </c>
      <c r="F6" s="105" t="s">
        <v>41</v>
      </c>
      <c r="G6" s="100"/>
      <c r="H6" s="100"/>
      <c r="I6" s="100"/>
      <c r="J6" s="10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" customFormat="1" ht="27" customHeight="1">
      <c r="A7" s="137" t="s">
        <v>132</v>
      </c>
      <c r="B7" s="137" t="s">
        <v>246</v>
      </c>
      <c r="C7" s="137" t="s">
        <v>133</v>
      </c>
      <c r="D7" s="137" t="s">
        <v>133</v>
      </c>
      <c r="E7" s="137" t="s">
        <v>133</v>
      </c>
      <c r="F7" s="137" t="s">
        <v>246</v>
      </c>
      <c r="G7" s="98"/>
      <c r="H7" s="98"/>
      <c r="I7" s="98"/>
      <c r="J7" s="98"/>
    </row>
    <row r="8" spans="1:256" s="2" customFormat="1" ht="27" customHeight="1">
      <c r="A8" s="106"/>
      <c r="B8" s="106"/>
      <c r="C8" s="137"/>
      <c r="D8" s="137"/>
      <c r="E8" s="137"/>
      <c r="F8" s="137"/>
      <c r="G8" s="98"/>
      <c r="H8" s="98"/>
      <c r="I8" s="98"/>
      <c r="J8" s="98"/>
    </row>
    <row r="9" spans="1:256" s="2" customFormat="1" ht="27" customHeight="1">
      <c r="A9" s="106"/>
      <c r="B9" s="106"/>
      <c r="C9" s="106"/>
      <c r="D9" s="106"/>
      <c r="E9" s="106"/>
      <c r="F9" s="106"/>
      <c r="G9" s="98"/>
      <c r="H9" s="98"/>
      <c r="I9" s="98"/>
      <c r="J9" s="98"/>
    </row>
    <row r="10" spans="1:256" s="2" customFormat="1" ht="27" customHeight="1">
      <c r="A10" s="106"/>
      <c r="B10" s="106"/>
      <c r="C10" s="106"/>
      <c r="D10" s="106"/>
      <c r="E10" s="106"/>
      <c r="F10" s="106"/>
      <c r="G10" s="98"/>
      <c r="H10" s="98"/>
      <c r="I10" s="98"/>
      <c r="J10" s="98"/>
    </row>
    <row r="11" spans="1:256" ht="27" customHeight="1">
      <c r="A11" s="58"/>
      <c r="B11" s="58"/>
      <c r="C11" s="58"/>
      <c r="D11" s="58"/>
      <c r="E11" s="58"/>
      <c r="F11" s="58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6" ht="27" customHeight="1">
      <c r="A12" s="58"/>
      <c r="B12" s="58"/>
      <c r="C12" s="58"/>
      <c r="D12" s="58"/>
      <c r="E12" s="58"/>
      <c r="F12" s="58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6" ht="27" customHeight="1">
      <c r="A13" s="58"/>
      <c r="B13" s="58"/>
      <c r="C13" s="58"/>
      <c r="D13" s="58"/>
      <c r="E13" s="58"/>
      <c r="F13" s="58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6" ht="27" customHeight="1">
      <c r="A14" s="58"/>
      <c r="B14" s="58"/>
      <c r="C14" s="58"/>
      <c r="D14" s="58"/>
      <c r="E14" s="58"/>
      <c r="F14" s="58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6" ht="15.7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6" ht="15.75" customHeight="1"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7:251" ht="15.75" customHeight="1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spans="7:251" ht="15.75" customHeight="1"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spans="7:251" ht="15.75" customHeight="1"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spans="7:251" ht="27.75" customHeight="1"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showZeros="0" view="pageBreakPreview" zoomScaleNormal="100" workbookViewId="0">
      <selection activeCell="E9" sqref="E9"/>
    </sheetView>
  </sheetViews>
  <sheetFormatPr defaultColWidth="6.83203125" defaultRowHeight="12.75" customHeight="1"/>
  <cols>
    <col min="1" max="1" width="40.83203125" style="99" customWidth="1"/>
    <col min="2" max="4" width="6.83203125" style="99" customWidth="1"/>
    <col min="5" max="5" width="34.83203125" style="99" customWidth="1"/>
    <col min="6" max="10" width="11.83203125" style="99" customWidth="1"/>
    <col min="11" max="16384" width="6.83203125" style="99"/>
  </cols>
  <sheetData>
    <row r="1" spans="1:11" s="97" customFormat="1" ht="27.75" customHeight="1">
      <c r="J1" s="59" t="s">
        <v>42</v>
      </c>
    </row>
    <row r="2" spans="1:11" s="60" customFormat="1" ht="27.75" customHeight="1">
      <c r="A2" s="253" t="s">
        <v>43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s="63" customFormat="1" ht="14.25" customHeight="1">
      <c r="A3" s="53"/>
      <c r="B3" s="53"/>
      <c r="C3" s="53"/>
      <c r="D3" s="54"/>
      <c r="E3" s="53"/>
      <c r="F3" s="53"/>
      <c r="G3" s="53"/>
      <c r="H3" s="53"/>
      <c r="I3" s="54"/>
    </row>
    <row r="4" spans="1:11" s="98" customFormat="1" ht="17.25" customHeight="1">
      <c r="A4" s="100"/>
      <c r="B4" s="100"/>
      <c r="C4" s="100"/>
      <c r="D4" s="100"/>
      <c r="E4" s="101"/>
      <c r="F4" s="100"/>
      <c r="G4" s="100"/>
      <c r="H4" s="100"/>
      <c r="I4" s="100"/>
      <c r="J4" s="107" t="s">
        <v>34</v>
      </c>
    </row>
    <row r="5" spans="1:11" s="98" customFormat="1" ht="22.5" customHeight="1">
      <c r="A5" s="252" t="s">
        <v>5</v>
      </c>
      <c r="B5" s="103" t="s">
        <v>44</v>
      </c>
      <c r="C5" s="103"/>
      <c r="D5" s="104"/>
      <c r="E5" s="252" t="s">
        <v>25</v>
      </c>
      <c r="F5" s="254" t="s">
        <v>8</v>
      </c>
      <c r="G5" s="254" t="s">
        <v>15</v>
      </c>
      <c r="H5" s="254" t="s">
        <v>16</v>
      </c>
      <c r="I5" s="254" t="s">
        <v>17</v>
      </c>
      <c r="J5" s="254" t="s">
        <v>18</v>
      </c>
    </row>
    <row r="6" spans="1:11" s="98" customFormat="1" ht="22.5" customHeight="1">
      <c r="A6" s="252"/>
      <c r="B6" s="102" t="s">
        <v>45</v>
      </c>
      <c r="C6" s="102" t="s">
        <v>46</v>
      </c>
      <c r="D6" s="102" t="s">
        <v>47</v>
      </c>
      <c r="E6" s="252"/>
      <c r="F6" s="254"/>
      <c r="G6" s="254"/>
      <c r="H6" s="254"/>
      <c r="I6" s="254"/>
      <c r="J6" s="254"/>
    </row>
    <row r="7" spans="1:11" s="98" customFormat="1" ht="33" customHeight="1">
      <c r="A7" s="106" t="s">
        <v>19</v>
      </c>
      <c r="B7" s="106" t="s">
        <v>19</v>
      </c>
      <c r="C7" s="106" t="s">
        <v>19</v>
      </c>
      <c r="D7" s="106" t="s">
        <v>19</v>
      </c>
      <c r="E7" s="106" t="s">
        <v>19</v>
      </c>
      <c r="F7" s="106">
        <v>1</v>
      </c>
      <c r="G7" s="106">
        <v>2</v>
      </c>
      <c r="H7" s="106">
        <v>3</v>
      </c>
      <c r="I7" s="106">
        <v>4</v>
      </c>
      <c r="J7" s="106">
        <v>5</v>
      </c>
    </row>
    <row r="8" spans="1:11" s="63" customFormat="1" ht="3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51"/>
    </row>
    <row r="9" spans="1:11" s="63" customFormat="1" ht="36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51"/>
    </row>
    <row r="10" spans="1:11" ht="36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/>
    </row>
    <row r="11" spans="1:11" ht="3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K79"/>
    </row>
    <row r="80" spans="1:11" ht="19.5" customHeight="1">
      <c r="K80"/>
    </row>
    <row r="81" spans="11:11" ht="19.5" customHeight="1">
      <c r="K81"/>
    </row>
    <row r="82" spans="11:11" ht="19.5" customHeight="1">
      <c r="K82"/>
    </row>
    <row r="83" spans="11:11" ht="19.5" customHeight="1">
      <c r="K83"/>
    </row>
    <row r="84" spans="11:11" ht="19.5" customHeight="1">
      <c r="K84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1"/>
  <sheetViews>
    <sheetView showGridLines="0" showZeros="0" view="pageBreakPreview" zoomScaleNormal="100" workbookViewId="0">
      <selection activeCell="C13" sqref="C13"/>
    </sheetView>
  </sheetViews>
  <sheetFormatPr defaultColWidth="9" defaultRowHeight="14.25"/>
  <cols>
    <col min="1" max="1" width="60" style="67" customWidth="1"/>
    <col min="2" max="2" width="17.1640625" style="67" customWidth="1"/>
    <col min="3" max="3" width="60.6640625" style="67" customWidth="1"/>
    <col min="4" max="4" width="18.83203125" style="67" customWidth="1"/>
    <col min="5" max="255" width="9" style="67" customWidth="1"/>
    <col min="256" max="256" width="9" style="67" bestFit="1"/>
    <col min="257" max="16384" width="9" style="67"/>
  </cols>
  <sheetData>
    <row r="1" spans="1:4">
      <c r="A1" s="68"/>
      <c r="B1" s="68"/>
      <c r="C1" s="68"/>
      <c r="D1" s="69" t="s">
        <v>48</v>
      </c>
    </row>
    <row r="2" spans="1:4" s="64" customFormat="1" ht="25.5">
      <c r="A2" s="70" t="s">
        <v>49</v>
      </c>
      <c r="B2" s="70"/>
      <c r="C2" s="70"/>
      <c r="D2" s="70"/>
    </row>
    <row r="3" spans="1:4" s="65" customFormat="1" ht="13.5">
      <c r="A3" s="71"/>
      <c r="B3" s="71"/>
      <c r="C3" s="71"/>
      <c r="D3" s="72" t="s">
        <v>50</v>
      </c>
    </row>
    <row r="4" spans="1:4" s="66" customFormat="1" ht="14.1" customHeight="1">
      <c r="A4" s="255" t="s">
        <v>51</v>
      </c>
      <c r="B4" s="255"/>
      <c r="C4" s="74" t="s">
        <v>52</v>
      </c>
      <c r="D4" s="74"/>
    </row>
    <row r="5" spans="1:4" s="66" customFormat="1" ht="21.75" customHeight="1">
      <c r="A5" s="73" t="s">
        <v>53</v>
      </c>
      <c r="B5" s="75" t="s">
        <v>54</v>
      </c>
      <c r="C5" s="73" t="s">
        <v>55</v>
      </c>
      <c r="D5" s="76" t="s">
        <v>54</v>
      </c>
    </row>
    <row r="6" spans="1:4" s="66" customFormat="1" ht="21" customHeight="1">
      <c r="A6" s="77" t="s">
        <v>56</v>
      </c>
      <c r="B6" s="78">
        <v>3501</v>
      </c>
      <c r="C6" s="79" t="s">
        <v>57</v>
      </c>
      <c r="D6" s="79">
        <v>2761</v>
      </c>
    </row>
    <row r="7" spans="1:4" s="66" customFormat="1" ht="21" customHeight="1">
      <c r="A7" s="80" t="s">
        <v>58</v>
      </c>
      <c r="B7" s="78"/>
      <c r="C7" s="79" t="s">
        <v>59</v>
      </c>
      <c r="D7" s="79"/>
    </row>
    <row r="8" spans="1:4" s="66" customFormat="1" ht="21" customHeight="1">
      <c r="A8" s="80" t="s">
        <v>60</v>
      </c>
      <c r="B8" s="78"/>
      <c r="C8" s="79" t="s">
        <v>61</v>
      </c>
      <c r="D8" s="79"/>
    </row>
    <row r="9" spans="1:4" s="66" customFormat="1" ht="21" customHeight="1">
      <c r="A9" s="80" t="s">
        <v>62</v>
      </c>
      <c r="B9" s="81"/>
      <c r="C9" s="79" t="s">
        <v>63</v>
      </c>
      <c r="D9" s="79">
        <v>46</v>
      </c>
    </row>
    <row r="10" spans="1:4" s="66" customFormat="1" ht="21" customHeight="1">
      <c r="A10" s="82"/>
      <c r="B10" s="83"/>
      <c r="C10" s="79" t="s">
        <v>64</v>
      </c>
      <c r="D10" s="79"/>
    </row>
    <row r="11" spans="1:4" s="66" customFormat="1" ht="21" customHeight="1">
      <c r="A11" s="84"/>
      <c r="B11" s="83"/>
      <c r="C11" s="79" t="s">
        <v>65</v>
      </c>
      <c r="D11" s="79"/>
    </row>
    <row r="12" spans="1:4" s="66" customFormat="1" ht="21" customHeight="1">
      <c r="A12" s="84"/>
      <c r="B12" s="83"/>
      <c r="C12" s="79" t="s">
        <v>66</v>
      </c>
      <c r="D12" s="79"/>
    </row>
    <row r="13" spans="1:4" s="66" customFormat="1" ht="21" customHeight="1">
      <c r="A13" s="84"/>
      <c r="B13" s="83"/>
      <c r="C13" s="79" t="s">
        <v>67</v>
      </c>
      <c r="D13" s="79">
        <v>68</v>
      </c>
    </row>
    <row r="14" spans="1:4" s="66" customFormat="1" ht="21" customHeight="1">
      <c r="A14" s="84"/>
      <c r="B14" s="83"/>
      <c r="C14" s="79" t="s">
        <v>68</v>
      </c>
      <c r="D14" s="79"/>
    </row>
    <row r="15" spans="1:4" s="66" customFormat="1" ht="21" customHeight="1">
      <c r="A15" s="84"/>
      <c r="B15" s="83"/>
      <c r="C15" s="79" t="s">
        <v>69</v>
      </c>
      <c r="D15" s="79">
        <v>75</v>
      </c>
    </row>
    <row r="16" spans="1:4" s="66" customFormat="1" ht="21" customHeight="1">
      <c r="A16" s="82"/>
      <c r="B16" s="83"/>
      <c r="C16" s="79" t="s">
        <v>70</v>
      </c>
      <c r="D16" s="79"/>
    </row>
    <row r="17" spans="1:4" s="66" customFormat="1" ht="21" customHeight="1">
      <c r="A17" s="85"/>
      <c r="B17" s="85"/>
      <c r="C17" s="79" t="s">
        <v>71</v>
      </c>
      <c r="D17" s="79">
        <v>255</v>
      </c>
    </row>
    <row r="18" spans="1:4" s="66" customFormat="1" ht="21" customHeight="1">
      <c r="A18" s="85"/>
      <c r="B18" s="85"/>
      <c r="C18" s="79" t="s">
        <v>72</v>
      </c>
      <c r="D18" s="79">
        <v>177</v>
      </c>
    </row>
    <row r="19" spans="1:4" s="66" customFormat="1" ht="21" customHeight="1">
      <c r="A19" s="85"/>
      <c r="B19" s="85"/>
      <c r="C19" s="79" t="s">
        <v>73</v>
      </c>
      <c r="D19" s="79"/>
    </row>
    <row r="20" spans="1:4" s="66" customFormat="1" ht="21" customHeight="1">
      <c r="A20" s="85"/>
      <c r="B20" s="85"/>
      <c r="C20" s="86" t="s">
        <v>74</v>
      </c>
      <c r="D20" s="86"/>
    </row>
    <row r="21" spans="1:4" s="66" customFormat="1" ht="21" customHeight="1">
      <c r="A21" s="85"/>
      <c r="B21" s="85"/>
      <c r="C21" s="86" t="s">
        <v>75</v>
      </c>
      <c r="D21" s="86"/>
    </row>
    <row r="22" spans="1:4" s="66" customFormat="1" ht="21" customHeight="1">
      <c r="A22" s="82"/>
      <c r="B22" s="87"/>
      <c r="C22" s="86" t="s">
        <v>76</v>
      </c>
      <c r="D22" s="86"/>
    </row>
    <row r="23" spans="1:4" s="66" customFormat="1" ht="21" customHeight="1">
      <c r="A23" s="84"/>
      <c r="B23" s="88"/>
      <c r="C23" s="86" t="s">
        <v>77</v>
      </c>
      <c r="D23" s="86"/>
    </row>
    <row r="24" spans="1:4" s="66" customFormat="1" ht="21" customHeight="1">
      <c r="A24" s="84"/>
      <c r="B24" s="88"/>
      <c r="C24" s="86" t="s">
        <v>78</v>
      </c>
      <c r="D24" s="86"/>
    </row>
    <row r="25" spans="1:4" s="66" customFormat="1" ht="21" customHeight="1">
      <c r="A25" s="84"/>
      <c r="B25" s="88"/>
      <c r="C25" s="86" t="s">
        <v>79</v>
      </c>
      <c r="D25" s="86">
        <v>56</v>
      </c>
    </row>
    <row r="26" spans="1:4" s="66" customFormat="1" ht="21" customHeight="1">
      <c r="A26" s="89"/>
      <c r="B26" s="88"/>
      <c r="C26" s="86" t="s">
        <v>80</v>
      </c>
      <c r="D26" s="86"/>
    </row>
    <row r="27" spans="1:4" s="66" customFormat="1" ht="21" customHeight="1">
      <c r="A27" s="90"/>
      <c r="B27" s="88"/>
      <c r="C27" s="91" t="s">
        <v>81</v>
      </c>
      <c r="D27" s="86"/>
    </row>
    <row r="28" spans="1:4" s="66" customFormat="1" ht="21" customHeight="1">
      <c r="A28" s="90"/>
      <c r="B28" s="88"/>
      <c r="C28" s="91" t="s">
        <v>82</v>
      </c>
      <c r="D28" s="86">
        <v>63</v>
      </c>
    </row>
    <row r="29" spans="1:4" s="66" customFormat="1" ht="21" customHeight="1">
      <c r="A29" s="90"/>
      <c r="B29" s="88"/>
      <c r="C29" s="91" t="s">
        <v>83</v>
      </c>
      <c r="D29" s="86"/>
    </row>
    <row r="30" spans="1:4" s="66" customFormat="1" ht="21" customHeight="1">
      <c r="A30" s="90"/>
      <c r="B30" s="88"/>
      <c r="C30" s="86" t="s">
        <v>84</v>
      </c>
      <c r="D30" s="86"/>
    </row>
    <row r="31" spans="1:4" s="66" customFormat="1" ht="21" customHeight="1">
      <c r="A31" s="90"/>
      <c r="B31" s="88"/>
      <c r="C31" s="86" t="s">
        <v>85</v>
      </c>
      <c r="D31" s="86"/>
    </row>
    <row r="32" spans="1:4" s="66" customFormat="1" ht="21" customHeight="1">
      <c r="A32" s="90"/>
      <c r="B32" s="88"/>
      <c r="C32" s="79" t="s">
        <v>86</v>
      </c>
      <c r="D32" s="86"/>
    </row>
    <row r="33" spans="1:4" s="66" customFormat="1" ht="21" customHeight="1">
      <c r="A33" s="90"/>
      <c r="B33" s="88"/>
      <c r="C33" s="79" t="s">
        <v>87</v>
      </c>
      <c r="D33" s="86"/>
    </row>
    <row r="34" spans="1:4" s="66" customFormat="1" ht="21" customHeight="1">
      <c r="A34" s="90"/>
      <c r="B34" s="88"/>
      <c r="C34" s="79" t="s">
        <v>88</v>
      </c>
      <c r="D34" s="86"/>
    </row>
    <row r="35" spans="1:4" s="66" customFormat="1" ht="14.1" customHeight="1">
      <c r="A35" s="92" t="s">
        <v>89</v>
      </c>
      <c r="B35" s="93"/>
      <c r="C35" s="94" t="s">
        <v>90</v>
      </c>
      <c r="D35" s="93">
        <f>SUM(D6:D34)</f>
        <v>3501</v>
      </c>
    </row>
    <row r="36" spans="1:4" ht="17.25" customHeight="1"/>
    <row r="37" spans="1:4">
      <c r="A37" s="95"/>
    </row>
    <row r="53" spans="1:1">
      <c r="A53" s="95"/>
    </row>
    <row r="55" spans="1:1">
      <c r="A55" s="95"/>
    </row>
    <row r="68" spans="1:1" ht="15.75">
      <c r="A68" s="96"/>
    </row>
    <row r="69" spans="1:1">
      <c r="A69" s="95"/>
    </row>
    <row r="70" spans="1:1" ht="15.75">
      <c r="A70" s="96"/>
    </row>
    <row r="71" spans="1:1">
      <c r="A71" s="95"/>
    </row>
  </sheetData>
  <sheetProtection formatCells="0" formatColumns="0" formatRows="0"/>
  <mergeCells count="1">
    <mergeCell ref="A4:B4"/>
  </mergeCells>
  <phoneticPr fontId="0" type="noConversion"/>
  <printOptions horizontalCentered="1"/>
  <pageMargins left="0.59" right="0.59" top="0.51" bottom="0.39" header="0" footer="0"/>
  <pageSetup paperSize="9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4"/>
  <sheetViews>
    <sheetView showGridLines="0" showZeros="0" view="pageBreakPreview" zoomScaleNormal="100" workbookViewId="0">
      <selection activeCell="E35" sqref="E35:E38"/>
    </sheetView>
  </sheetViews>
  <sheetFormatPr defaultColWidth="9.1640625" defaultRowHeight="12.75" customHeight="1"/>
  <cols>
    <col min="1" max="1" width="13.5" style="138" customWidth="1"/>
    <col min="2" max="2" width="7.5" style="144" customWidth="1"/>
    <col min="3" max="3" width="7.5" style="138" customWidth="1"/>
    <col min="4" max="4" width="27.6640625" customWidth="1"/>
    <col min="5" max="5" width="15.83203125" customWidth="1"/>
    <col min="6" max="6" width="18.1640625" customWidth="1"/>
    <col min="7" max="9" width="15.83203125" customWidth="1"/>
    <col min="10" max="10" width="12" customWidth="1"/>
    <col min="11" max="11" width="15.83203125" style="51" customWidth="1"/>
    <col min="12" max="13" width="6.83203125" style="51" customWidth="1"/>
    <col min="14" max="14" width="11.1640625" style="51" customWidth="1"/>
  </cols>
  <sheetData>
    <row r="1" spans="1:14" ht="27" customHeight="1">
      <c r="K1" s="59" t="s">
        <v>91</v>
      </c>
    </row>
    <row r="2" spans="1:14" s="50" customFormat="1" ht="27.75" customHeight="1">
      <c r="A2" s="209" t="s">
        <v>92</v>
      </c>
      <c r="B2" s="145"/>
      <c r="C2" s="209"/>
      <c r="D2" s="52"/>
      <c r="E2" s="52"/>
      <c r="F2" s="52"/>
      <c r="G2" s="52"/>
      <c r="H2" s="52"/>
      <c r="I2" s="52"/>
      <c r="J2" s="52"/>
      <c r="K2" s="52"/>
      <c r="L2" s="60"/>
      <c r="M2" s="60"/>
      <c r="N2" s="60"/>
    </row>
    <row r="3" spans="1:14" ht="16.5" customHeight="1">
      <c r="A3" s="210"/>
      <c r="B3" s="140"/>
      <c r="C3" s="211"/>
      <c r="D3" s="53"/>
      <c r="E3" s="53"/>
      <c r="F3" s="53"/>
      <c r="G3" s="53"/>
      <c r="H3" s="53"/>
      <c r="I3" s="53"/>
      <c r="J3" s="53"/>
      <c r="L3" s="54"/>
      <c r="M3" s="54"/>
      <c r="N3" s="54"/>
    </row>
    <row r="4" spans="1:14" ht="16.5" customHeight="1">
      <c r="A4" s="211"/>
      <c r="B4" s="141"/>
      <c r="C4" s="211"/>
      <c r="D4" s="55"/>
      <c r="E4" s="54"/>
      <c r="F4" s="54"/>
      <c r="G4" s="54"/>
      <c r="H4" s="54"/>
      <c r="I4" s="54"/>
      <c r="J4" s="54"/>
      <c r="K4" s="61" t="s">
        <v>34</v>
      </c>
      <c r="L4" s="54"/>
      <c r="M4" s="54"/>
      <c r="N4" s="54"/>
    </row>
    <row r="5" spans="1:14" ht="28.5" customHeight="1">
      <c r="A5" s="139" t="s">
        <v>44</v>
      </c>
      <c r="B5" s="142"/>
      <c r="C5" s="212"/>
      <c r="D5" s="257" t="s">
        <v>93</v>
      </c>
      <c r="E5" s="256" t="s">
        <v>8</v>
      </c>
      <c r="F5" s="256" t="s">
        <v>9</v>
      </c>
      <c r="G5" s="256" t="s">
        <v>10</v>
      </c>
      <c r="H5" s="256" t="s">
        <v>11</v>
      </c>
      <c r="I5" s="256" t="s">
        <v>12</v>
      </c>
      <c r="J5" s="256" t="s">
        <v>13</v>
      </c>
      <c r="K5" s="256" t="s">
        <v>14</v>
      </c>
      <c r="L5" s="54"/>
      <c r="M5" s="54"/>
      <c r="N5" s="54"/>
    </row>
    <row r="6" spans="1:14" ht="28.5" customHeight="1">
      <c r="A6" s="213" t="s">
        <v>45</v>
      </c>
      <c r="B6" s="143" t="s">
        <v>46</v>
      </c>
      <c r="C6" s="213" t="s">
        <v>47</v>
      </c>
      <c r="D6" s="257"/>
      <c r="E6" s="256"/>
      <c r="F6" s="256"/>
      <c r="G6" s="256"/>
      <c r="H6" s="256"/>
      <c r="I6" s="256"/>
      <c r="J6" s="256"/>
      <c r="K6" s="256"/>
      <c r="L6" s="54"/>
      <c r="M6" s="54"/>
      <c r="N6" s="54"/>
    </row>
    <row r="7" spans="1:14" s="51" customFormat="1" ht="22.5" customHeight="1">
      <c r="A7" s="223"/>
      <c r="B7" s="146"/>
      <c r="C7" s="57"/>
      <c r="D7" s="134" t="s">
        <v>122</v>
      </c>
      <c r="E7" s="179">
        <v>3501</v>
      </c>
      <c r="F7" s="175">
        <v>3501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62"/>
      <c r="M7" s="62"/>
      <c r="N7" s="62"/>
    </row>
    <row r="8" spans="1:14" s="51" customFormat="1" ht="25.5" customHeight="1">
      <c r="A8" s="214">
        <v>201</v>
      </c>
      <c r="B8" s="147"/>
      <c r="C8" s="215"/>
      <c r="D8" s="202" t="s">
        <v>57</v>
      </c>
      <c r="E8" s="200">
        <v>2761</v>
      </c>
      <c r="F8" s="200">
        <v>2761</v>
      </c>
      <c r="G8" s="57"/>
      <c r="H8" s="57"/>
      <c r="I8" s="57"/>
      <c r="J8" s="57"/>
      <c r="K8" s="57"/>
      <c r="L8" s="62"/>
      <c r="M8" s="62"/>
      <c r="N8" s="62"/>
    </row>
    <row r="9" spans="1:14" s="51" customFormat="1" ht="21" customHeight="1">
      <c r="A9" s="221" t="s">
        <v>238</v>
      </c>
      <c r="B9" s="180" t="s">
        <v>215</v>
      </c>
      <c r="C9" s="215"/>
      <c r="D9" s="134" t="s">
        <v>110</v>
      </c>
      <c r="E9" s="218">
        <v>2625</v>
      </c>
      <c r="F9" s="175">
        <v>2625</v>
      </c>
      <c r="G9" s="57"/>
      <c r="H9" s="57"/>
      <c r="I9" s="57"/>
      <c r="J9" s="57"/>
      <c r="K9" s="57"/>
      <c r="L9" s="62"/>
      <c r="M9" s="62"/>
      <c r="N9" s="62"/>
    </row>
    <row r="10" spans="1:14" s="51" customFormat="1" ht="23.25" customHeight="1">
      <c r="A10" s="221" t="s">
        <v>238</v>
      </c>
      <c r="B10" s="180" t="s">
        <v>215</v>
      </c>
      <c r="C10" s="217" t="s">
        <v>216</v>
      </c>
      <c r="D10" s="176" t="s">
        <v>208</v>
      </c>
      <c r="E10" s="218">
        <v>72</v>
      </c>
      <c r="F10" s="175">
        <v>72</v>
      </c>
      <c r="G10" s="57"/>
      <c r="H10" s="57"/>
      <c r="I10" s="57"/>
      <c r="J10" s="57"/>
      <c r="K10" s="57"/>
      <c r="L10" s="62"/>
      <c r="M10" s="62"/>
      <c r="N10" s="62"/>
    </row>
    <row r="11" spans="1:14" s="51" customFormat="1" ht="30" customHeight="1">
      <c r="A11" s="221" t="s">
        <v>238</v>
      </c>
      <c r="B11" s="180" t="s">
        <v>215</v>
      </c>
      <c r="C11" s="217" t="s">
        <v>217</v>
      </c>
      <c r="D11" s="176" t="s">
        <v>210</v>
      </c>
      <c r="E11" s="218">
        <v>17</v>
      </c>
      <c r="F11" s="175">
        <v>17</v>
      </c>
      <c r="G11" s="57"/>
      <c r="H11" s="57"/>
      <c r="I11" s="57"/>
      <c r="J11" s="57"/>
      <c r="K11" s="57"/>
      <c r="L11" s="62"/>
      <c r="M11" s="62"/>
      <c r="N11" s="62"/>
    </row>
    <row r="12" spans="1:14" s="51" customFormat="1" ht="30" customHeight="1">
      <c r="A12" s="221" t="s">
        <v>239</v>
      </c>
      <c r="B12" s="180" t="s">
        <v>215</v>
      </c>
      <c r="C12" s="222" t="s">
        <v>240</v>
      </c>
      <c r="D12" s="176" t="s">
        <v>209</v>
      </c>
      <c r="E12" s="218">
        <v>2536</v>
      </c>
      <c r="F12" s="175">
        <v>2536</v>
      </c>
      <c r="G12" s="57"/>
      <c r="H12" s="57"/>
      <c r="I12" s="57"/>
      <c r="J12" s="57"/>
      <c r="K12" s="57"/>
      <c r="L12" s="62"/>
      <c r="M12" s="62"/>
      <c r="N12" s="62"/>
    </row>
    <row r="13" spans="1:14" s="51" customFormat="1" ht="30" customHeight="1">
      <c r="A13" s="221" t="s">
        <v>238</v>
      </c>
      <c r="B13" s="180" t="s">
        <v>218</v>
      </c>
      <c r="C13" s="57"/>
      <c r="D13" s="134" t="s">
        <v>129</v>
      </c>
      <c r="E13" s="201">
        <v>17</v>
      </c>
      <c r="F13" s="174">
        <v>17</v>
      </c>
      <c r="G13" s="57"/>
      <c r="H13" s="57"/>
      <c r="I13" s="57"/>
      <c r="J13" s="57"/>
      <c r="K13" s="57"/>
      <c r="L13" s="62"/>
      <c r="M13" s="62"/>
      <c r="N13" s="62"/>
    </row>
    <row r="14" spans="1:14" s="51" customFormat="1" ht="30" customHeight="1">
      <c r="A14" s="221" t="s">
        <v>238</v>
      </c>
      <c r="B14" s="180" t="s">
        <v>219</v>
      </c>
      <c r="C14" s="57"/>
      <c r="D14" s="134" t="s">
        <v>111</v>
      </c>
      <c r="E14" s="201">
        <v>53</v>
      </c>
      <c r="F14" s="174">
        <v>53</v>
      </c>
      <c r="G14" s="57"/>
      <c r="H14" s="57"/>
      <c r="I14" s="57"/>
      <c r="J14" s="57"/>
      <c r="K14" s="57"/>
      <c r="L14" s="62"/>
      <c r="M14" s="62"/>
      <c r="N14" s="62"/>
    </row>
    <row r="15" spans="1:14" s="51" customFormat="1" ht="30" customHeight="1">
      <c r="A15" s="221" t="s">
        <v>238</v>
      </c>
      <c r="B15" s="180" t="s">
        <v>220</v>
      </c>
      <c r="C15" s="57"/>
      <c r="D15" s="134" t="s">
        <v>112</v>
      </c>
      <c r="E15" s="201">
        <v>66</v>
      </c>
      <c r="F15" s="174">
        <v>66</v>
      </c>
      <c r="G15" s="57"/>
      <c r="H15" s="57"/>
      <c r="I15" s="57"/>
      <c r="J15" s="57"/>
      <c r="K15" s="57"/>
      <c r="L15" s="62"/>
      <c r="M15" s="62"/>
      <c r="N15" s="62"/>
    </row>
    <row r="16" spans="1:14" s="51" customFormat="1" ht="30" customHeight="1">
      <c r="A16" s="214">
        <v>204</v>
      </c>
      <c r="B16" s="147"/>
      <c r="C16" s="57"/>
      <c r="D16" s="202" t="s">
        <v>63</v>
      </c>
      <c r="E16" s="237">
        <v>46</v>
      </c>
      <c r="F16" s="200">
        <v>46</v>
      </c>
      <c r="G16" s="57"/>
      <c r="H16" s="57"/>
      <c r="I16" s="57"/>
      <c r="J16" s="57"/>
      <c r="K16" s="57"/>
      <c r="L16" s="62"/>
      <c r="M16" s="62"/>
      <c r="N16" s="62"/>
    </row>
    <row r="17" spans="1:14" s="51" customFormat="1" ht="30" customHeight="1">
      <c r="A17" s="221" t="s">
        <v>237</v>
      </c>
      <c r="B17" s="180" t="s">
        <v>218</v>
      </c>
      <c r="C17" s="215"/>
      <c r="D17" s="134" t="s">
        <v>113</v>
      </c>
      <c r="E17" s="218">
        <v>46</v>
      </c>
      <c r="F17" s="175">
        <v>46</v>
      </c>
      <c r="G17" s="57"/>
      <c r="H17" s="57"/>
      <c r="I17" s="57"/>
      <c r="J17" s="57"/>
      <c r="K17" s="57"/>
      <c r="L17" s="62"/>
      <c r="M17" s="62"/>
      <c r="N17" s="62"/>
    </row>
    <row r="18" spans="1:14" s="51" customFormat="1" ht="30" customHeight="1">
      <c r="A18" s="214">
        <v>208</v>
      </c>
      <c r="B18" s="147"/>
      <c r="C18" s="57"/>
      <c r="D18" s="202" t="s">
        <v>67</v>
      </c>
      <c r="E18" s="200">
        <v>68</v>
      </c>
      <c r="F18" s="200">
        <v>68</v>
      </c>
      <c r="G18" s="57"/>
      <c r="H18" s="57"/>
      <c r="I18" s="57"/>
      <c r="J18" s="57"/>
      <c r="K18" s="57"/>
      <c r="L18" s="62"/>
      <c r="M18" s="62"/>
      <c r="N18" s="62"/>
    </row>
    <row r="19" spans="1:14" s="51" customFormat="1" ht="30" customHeight="1">
      <c r="A19" s="221" t="s">
        <v>236</v>
      </c>
      <c r="B19" s="180" t="s">
        <v>216</v>
      </c>
      <c r="C19" s="57"/>
      <c r="D19" s="134" t="s">
        <v>114</v>
      </c>
      <c r="E19" s="218">
        <v>5</v>
      </c>
      <c r="F19" s="175">
        <v>5</v>
      </c>
      <c r="G19" s="57"/>
      <c r="H19" s="57"/>
      <c r="I19" s="57"/>
      <c r="J19" s="57"/>
      <c r="K19" s="57"/>
      <c r="L19" s="62"/>
      <c r="M19" s="62"/>
      <c r="N19" s="62"/>
    </row>
    <row r="20" spans="1:14" s="51" customFormat="1" ht="30" customHeight="1">
      <c r="A20" s="221" t="s">
        <v>236</v>
      </c>
      <c r="B20" s="180" t="s">
        <v>221</v>
      </c>
      <c r="C20" s="57"/>
      <c r="D20" s="134" t="s">
        <v>115</v>
      </c>
      <c r="E20" s="218">
        <v>10</v>
      </c>
      <c r="F20" s="175">
        <v>10</v>
      </c>
      <c r="G20" s="57"/>
      <c r="H20" s="57"/>
      <c r="I20" s="57"/>
      <c r="J20" s="57"/>
      <c r="K20" s="57"/>
      <c r="L20" s="62"/>
      <c r="M20" s="62"/>
      <c r="N20" s="62"/>
    </row>
    <row r="21" spans="1:14" s="51" customFormat="1" ht="30" customHeight="1">
      <c r="A21" s="221" t="s">
        <v>236</v>
      </c>
      <c r="B21" s="180" t="s">
        <v>222</v>
      </c>
      <c r="C21" s="57"/>
      <c r="D21" s="134" t="s">
        <v>212</v>
      </c>
      <c r="E21" s="218">
        <v>11</v>
      </c>
      <c r="F21" s="175">
        <v>11</v>
      </c>
      <c r="G21" s="57"/>
      <c r="H21" s="57"/>
      <c r="I21" s="57"/>
      <c r="J21" s="57"/>
      <c r="K21" s="57"/>
      <c r="L21" s="62"/>
      <c r="M21" s="62"/>
      <c r="N21" s="62"/>
    </row>
    <row r="22" spans="1:14" s="51" customFormat="1" ht="30" customHeight="1">
      <c r="A22" s="221" t="s">
        <v>236</v>
      </c>
      <c r="B22" s="180" t="s">
        <v>223</v>
      </c>
      <c r="C22" s="57"/>
      <c r="D22" s="176" t="s">
        <v>213</v>
      </c>
      <c r="E22" s="218">
        <v>12</v>
      </c>
      <c r="F22" s="175">
        <v>12</v>
      </c>
      <c r="G22" s="57"/>
      <c r="H22" s="57"/>
      <c r="I22" s="57"/>
      <c r="J22" s="57"/>
      <c r="K22" s="57"/>
      <c r="L22" s="62"/>
      <c r="M22" s="62"/>
      <c r="N22" s="62"/>
    </row>
    <row r="23" spans="1:14" s="51" customFormat="1" ht="30" customHeight="1">
      <c r="A23" s="221" t="s">
        <v>236</v>
      </c>
      <c r="B23" s="180" t="s">
        <v>224</v>
      </c>
      <c r="C23" s="57"/>
      <c r="D23" s="134" t="s">
        <v>116</v>
      </c>
      <c r="E23" s="218">
        <v>16</v>
      </c>
      <c r="F23" s="175">
        <v>16</v>
      </c>
      <c r="G23" s="57"/>
      <c r="H23" s="57"/>
      <c r="I23" s="57"/>
      <c r="J23" s="57"/>
      <c r="K23" s="57"/>
      <c r="L23" s="62"/>
      <c r="M23" s="62"/>
      <c r="N23" s="62"/>
    </row>
    <row r="24" spans="1:14" s="51" customFormat="1" ht="30" customHeight="1">
      <c r="A24" s="221" t="s">
        <v>236</v>
      </c>
      <c r="B24" s="180" t="s">
        <v>225</v>
      </c>
      <c r="C24" s="57"/>
      <c r="D24" s="134" t="s">
        <v>211</v>
      </c>
      <c r="E24" s="218">
        <v>14</v>
      </c>
      <c r="F24" s="175">
        <v>14</v>
      </c>
      <c r="G24" s="57"/>
      <c r="H24" s="57"/>
      <c r="I24" s="57"/>
      <c r="J24" s="57"/>
      <c r="K24" s="57"/>
      <c r="L24" s="62"/>
      <c r="M24" s="62"/>
      <c r="N24" s="62"/>
    </row>
    <row r="25" spans="1:14" s="51" customFormat="1" ht="30" customHeight="1">
      <c r="A25" s="214">
        <v>210</v>
      </c>
      <c r="B25" s="147"/>
      <c r="C25" s="57"/>
      <c r="D25" s="202" t="s">
        <v>69</v>
      </c>
      <c r="E25" s="200">
        <v>75</v>
      </c>
      <c r="F25" s="200">
        <v>75</v>
      </c>
      <c r="G25" s="57"/>
      <c r="H25" s="57"/>
      <c r="I25" s="57"/>
      <c r="J25" s="57"/>
      <c r="K25" s="57"/>
      <c r="L25" s="62"/>
      <c r="M25" s="62"/>
      <c r="N25" s="62"/>
    </row>
    <row r="26" spans="1:14" s="51" customFormat="1" ht="30" customHeight="1">
      <c r="A26" s="221" t="s">
        <v>235</v>
      </c>
      <c r="B26" s="180" t="s">
        <v>215</v>
      </c>
      <c r="C26" s="57"/>
      <c r="D26" s="135" t="s">
        <v>130</v>
      </c>
      <c r="E26" s="218">
        <v>5</v>
      </c>
      <c r="F26" s="175">
        <v>5</v>
      </c>
      <c r="G26" s="57"/>
      <c r="H26" s="57"/>
      <c r="I26" s="57"/>
      <c r="J26" s="57"/>
      <c r="K26" s="57"/>
      <c r="L26" s="62"/>
      <c r="M26" s="62"/>
      <c r="N26" s="62"/>
    </row>
    <row r="27" spans="1:14" s="51" customFormat="1" ht="30" customHeight="1">
      <c r="A27" s="221" t="s">
        <v>235</v>
      </c>
      <c r="B27" s="180" t="s">
        <v>226</v>
      </c>
      <c r="C27" s="57"/>
      <c r="D27" s="176" t="s">
        <v>191</v>
      </c>
      <c r="E27" s="218">
        <v>20</v>
      </c>
      <c r="F27" s="175">
        <v>20</v>
      </c>
      <c r="G27" s="57"/>
      <c r="H27" s="57"/>
      <c r="I27" s="57"/>
      <c r="J27" s="57"/>
      <c r="K27" s="57"/>
      <c r="L27" s="62"/>
      <c r="M27" s="62"/>
      <c r="N27" s="62"/>
    </row>
    <row r="28" spans="1:14" s="51" customFormat="1" ht="30" customHeight="1">
      <c r="A28" s="221" t="s">
        <v>235</v>
      </c>
      <c r="B28" s="180" t="s">
        <v>227</v>
      </c>
      <c r="C28" s="57"/>
      <c r="D28" s="134" t="s">
        <v>117</v>
      </c>
      <c r="E28" s="218">
        <v>15</v>
      </c>
      <c r="F28" s="175">
        <v>15</v>
      </c>
      <c r="G28" s="57"/>
      <c r="H28" s="57"/>
      <c r="I28" s="57"/>
      <c r="J28" s="57"/>
      <c r="K28" s="57"/>
      <c r="L28" s="62"/>
      <c r="M28" s="62"/>
      <c r="N28" s="62"/>
    </row>
    <row r="29" spans="1:14" s="51" customFormat="1" ht="30" customHeight="1">
      <c r="A29" s="221" t="s">
        <v>235</v>
      </c>
      <c r="B29" s="180" t="s">
        <v>224</v>
      </c>
      <c r="C29" s="57"/>
      <c r="D29" s="134" t="s">
        <v>118</v>
      </c>
      <c r="E29" s="218">
        <v>35</v>
      </c>
      <c r="F29" s="175">
        <v>35</v>
      </c>
      <c r="G29" s="57"/>
      <c r="H29" s="57"/>
      <c r="I29" s="57"/>
      <c r="J29" s="57"/>
      <c r="K29" s="57"/>
      <c r="L29" s="62"/>
      <c r="M29" s="62"/>
      <c r="N29" s="62"/>
    </row>
    <row r="30" spans="1:14" s="51" customFormat="1" ht="30" customHeight="1">
      <c r="A30" s="214">
        <v>212</v>
      </c>
      <c r="B30" s="147"/>
      <c r="C30" s="57"/>
      <c r="D30" s="202" t="s">
        <v>124</v>
      </c>
      <c r="E30" s="200">
        <v>255</v>
      </c>
      <c r="F30" s="200">
        <v>255</v>
      </c>
      <c r="G30" s="57"/>
      <c r="H30" s="57"/>
      <c r="I30" s="57"/>
      <c r="J30" s="57"/>
      <c r="K30" s="57"/>
      <c r="L30" s="62"/>
      <c r="M30" s="62"/>
      <c r="N30" s="62"/>
    </row>
    <row r="31" spans="1:14" s="51" customFormat="1" ht="30" customHeight="1">
      <c r="A31" s="221" t="s">
        <v>234</v>
      </c>
      <c r="B31" s="180" t="s">
        <v>216</v>
      </c>
      <c r="C31" s="57"/>
      <c r="D31" s="134" t="s">
        <v>123</v>
      </c>
      <c r="E31" s="218">
        <v>15</v>
      </c>
      <c r="F31" s="175">
        <v>15</v>
      </c>
      <c r="G31" s="57"/>
      <c r="H31" s="57"/>
      <c r="I31" s="57"/>
      <c r="J31" s="57"/>
      <c r="K31" s="57"/>
      <c r="L31" s="62"/>
      <c r="M31" s="62"/>
      <c r="N31" s="62"/>
    </row>
    <row r="32" spans="1:14" s="51" customFormat="1" ht="30" customHeight="1">
      <c r="A32" s="221" t="s">
        <v>233</v>
      </c>
      <c r="B32" s="180" t="s">
        <v>215</v>
      </c>
      <c r="C32" s="57"/>
      <c r="D32" s="176" t="s">
        <v>192</v>
      </c>
      <c r="E32" s="218">
        <v>240</v>
      </c>
      <c r="F32" s="175">
        <v>240</v>
      </c>
      <c r="G32" s="57"/>
      <c r="H32" s="57"/>
      <c r="I32" s="57"/>
      <c r="J32" s="57"/>
      <c r="K32" s="57"/>
      <c r="L32" s="62"/>
      <c r="M32" s="62"/>
      <c r="N32" s="62"/>
    </row>
    <row r="33" spans="1:14" s="51" customFormat="1" ht="30" customHeight="1">
      <c r="A33" s="221" t="s">
        <v>233</v>
      </c>
      <c r="B33" s="180" t="s">
        <v>222</v>
      </c>
      <c r="C33" s="57"/>
      <c r="D33" s="134" t="s">
        <v>125</v>
      </c>
      <c r="E33" s="218">
        <v>0</v>
      </c>
      <c r="F33" s="175">
        <v>0</v>
      </c>
      <c r="G33" s="57"/>
      <c r="H33" s="57"/>
      <c r="I33" s="57"/>
      <c r="J33" s="57"/>
      <c r="K33" s="57"/>
      <c r="L33" s="62"/>
      <c r="M33" s="62"/>
      <c r="N33" s="62"/>
    </row>
    <row r="34" spans="1:14" s="51" customFormat="1" ht="30" customHeight="1">
      <c r="A34" s="214">
        <v>213</v>
      </c>
      <c r="B34" s="147"/>
      <c r="C34" s="57"/>
      <c r="D34" s="202" t="s">
        <v>72</v>
      </c>
      <c r="E34" s="200">
        <v>177</v>
      </c>
      <c r="F34" s="200">
        <v>177</v>
      </c>
      <c r="G34" s="57"/>
      <c r="H34" s="57"/>
      <c r="I34" s="57"/>
      <c r="J34" s="57"/>
      <c r="K34" s="57"/>
      <c r="L34" s="62"/>
      <c r="M34" s="62"/>
      <c r="N34" s="62"/>
    </row>
    <row r="35" spans="1:14" s="51" customFormat="1" ht="30" customHeight="1">
      <c r="A35" s="221" t="s">
        <v>232</v>
      </c>
      <c r="B35" s="180" t="s">
        <v>216</v>
      </c>
      <c r="C35" s="57"/>
      <c r="D35" s="134" t="s">
        <v>119</v>
      </c>
      <c r="E35" s="218">
        <v>110</v>
      </c>
      <c r="F35" s="175">
        <v>110</v>
      </c>
      <c r="G35" s="57"/>
      <c r="H35" s="57"/>
      <c r="I35" s="57"/>
      <c r="J35" s="57"/>
      <c r="K35" s="57"/>
      <c r="L35" s="62"/>
      <c r="M35" s="62"/>
      <c r="N35" s="62"/>
    </row>
    <row r="36" spans="1:14" s="51" customFormat="1" ht="30" customHeight="1">
      <c r="A36" s="221" t="s">
        <v>232</v>
      </c>
      <c r="B36" s="180" t="s">
        <v>221</v>
      </c>
      <c r="C36" s="57"/>
      <c r="D36" s="134" t="s">
        <v>120</v>
      </c>
      <c r="E36" s="218">
        <v>25</v>
      </c>
      <c r="F36" s="175">
        <v>25</v>
      </c>
      <c r="G36" s="57"/>
      <c r="H36" s="57"/>
      <c r="I36" s="57"/>
      <c r="J36" s="57"/>
      <c r="K36" s="57"/>
      <c r="L36" s="62"/>
      <c r="M36" s="62"/>
      <c r="N36" s="62"/>
    </row>
    <row r="37" spans="1:14" s="51" customFormat="1" ht="30" customHeight="1">
      <c r="A37" s="221" t="s">
        <v>232</v>
      </c>
      <c r="B37" s="180" t="s">
        <v>215</v>
      </c>
      <c r="C37" s="57"/>
      <c r="D37" s="134" t="s">
        <v>127</v>
      </c>
      <c r="E37" s="175">
        <v>12</v>
      </c>
      <c r="F37" s="175">
        <v>12</v>
      </c>
      <c r="G37" s="57"/>
      <c r="H37" s="57"/>
      <c r="I37" s="57"/>
      <c r="J37" s="57"/>
      <c r="K37" s="57"/>
      <c r="L37" s="62"/>
      <c r="M37" s="62"/>
      <c r="N37" s="62"/>
    </row>
    <row r="38" spans="1:14" s="51" customFormat="1" ht="30" customHeight="1">
      <c r="A38" s="221" t="s">
        <v>232</v>
      </c>
      <c r="B38" s="180" t="s">
        <v>231</v>
      </c>
      <c r="C38" s="57"/>
      <c r="D38" s="134" t="s">
        <v>126</v>
      </c>
      <c r="E38" s="175">
        <v>30</v>
      </c>
      <c r="F38" s="175">
        <v>30</v>
      </c>
      <c r="G38" s="57"/>
      <c r="H38" s="57"/>
      <c r="I38" s="57"/>
      <c r="J38" s="57"/>
      <c r="K38" s="57"/>
      <c r="L38" s="62"/>
      <c r="M38" s="62"/>
      <c r="N38" s="62"/>
    </row>
    <row r="39" spans="1:14" s="227" customFormat="1" ht="30" customHeight="1">
      <c r="A39" s="214">
        <v>221</v>
      </c>
      <c r="B39" s="231"/>
      <c r="C39" s="232"/>
      <c r="D39" s="202" t="s">
        <v>79</v>
      </c>
      <c r="E39" s="200">
        <v>56</v>
      </c>
      <c r="F39" s="237">
        <v>56</v>
      </c>
      <c r="G39" s="224"/>
      <c r="H39" s="224"/>
      <c r="I39" s="224"/>
      <c r="J39" s="224"/>
      <c r="K39" s="224"/>
      <c r="L39" s="226"/>
      <c r="M39" s="226"/>
      <c r="N39" s="226"/>
    </row>
    <row r="40" spans="1:14" s="153" customFormat="1" ht="18.75" customHeight="1">
      <c r="A40" s="228" t="s">
        <v>230</v>
      </c>
      <c r="B40" s="229" t="s">
        <v>228</v>
      </c>
      <c r="C40" s="230"/>
      <c r="D40" s="225" t="s">
        <v>121</v>
      </c>
      <c r="E40" s="238">
        <v>56</v>
      </c>
      <c r="F40" s="175">
        <v>56</v>
      </c>
      <c r="G40" s="239"/>
      <c r="H40" s="239"/>
      <c r="I40" s="239"/>
      <c r="J40" s="239"/>
      <c r="K40" s="239"/>
    </row>
    <row r="41" spans="1:14" s="132" customFormat="1" ht="23.25" customHeight="1">
      <c r="A41" s="233">
        <v>224</v>
      </c>
      <c r="B41" s="234"/>
      <c r="C41" s="233"/>
      <c r="D41" s="235" t="s">
        <v>82</v>
      </c>
      <c r="E41" s="236">
        <v>63</v>
      </c>
      <c r="F41" s="237">
        <v>63</v>
      </c>
      <c r="G41" s="240"/>
      <c r="H41" s="240"/>
      <c r="I41" s="240"/>
      <c r="J41" s="240"/>
      <c r="K41" s="240"/>
    </row>
    <row r="42" spans="1:14" ht="21" customHeight="1">
      <c r="A42" s="221" t="s">
        <v>229</v>
      </c>
      <c r="B42" s="180" t="s">
        <v>216</v>
      </c>
      <c r="C42" s="219"/>
      <c r="D42" s="135" t="s">
        <v>131</v>
      </c>
      <c r="E42" s="190">
        <v>47</v>
      </c>
      <c r="F42" s="175">
        <v>47</v>
      </c>
      <c r="G42" s="58"/>
      <c r="H42" s="58"/>
      <c r="I42" s="58"/>
      <c r="J42" s="58"/>
      <c r="K42" s="58"/>
    </row>
    <row r="43" spans="1:14" ht="28.5" customHeight="1">
      <c r="A43" s="221" t="s">
        <v>229</v>
      </c>
      <c r="B43" s="180" t="s">
        <v>218</v>
      </c>
      <c r="C43" s="219"/>
      <c r="D43" s="135" t="s">
        <v>128</v>
      </c>
      <c r="E43" s="175">
        <v>16</v>
      </c>
      <c r="F43" s="175">
        <v>16</v>
      </c>
      <c r="G43" s="58"/>
      <c r="H43" s="58"/>
      <c r="I43" s="58"/>
      <c r="J43" s="58"/>
      <c r="K43" s="220"/>
    </row>
    <row r="44" spans="1:14" ht="9.75" customHeight="1">
      <c r="A44" s="216"/>
      <c r="B44" s="148"/>
      <c r="C44" s="216"/>
      <c r="D44" s="51"/>
      <c r="E44" s="51"/>
      <c r="F44" s="51"/>
      <c r="G44" s="51"/>
      <c r="H44" s="51"/>
      <c r="I44" s="51"/>
      <c r="J44" s="51"/>
      <c r="K44" s="63"/>
      <c r="L44" s="63"/>
      <c r="M44" s="63"/>
      <c r="N44" s="63"/>
    </row>
    <row r="45" spans="1:14" ht="9.75" customHeight="1">
      <c r="K45" s="63"/>
      <c r="L45" s="63"/>
      <c r="M45" s="63"/>
      <c r="N45" s="63"/>
    </row>
    <row r="46" spans="1:14" ht="9.75" customHeight="1">
      <c r="K46" s="63"/>
      <c r="L46" s="63"/>
      <c r="M46" s="63"/>
      <c r="N46" s="63"/>
    </row>
    <row r="47" spans="1:14" ht="9.75" customHeight="1">
      <c r="K47" s="63"/>
      <c r="L47" s="63"/>
      <c r="M47" s="63"/>
      <c r="N47" s="63"/>
    </row>
    <row r="48" spans="1:14" ht="9.75" customHeight="1">
      <c r="K48" s="63"/>
      <c r="L48" s="63"/>
      <c r="M48" s="63"/>
      <c r="N48" s="63"/>
    </row>
    <row r="49" spans="11:14" ht="9.75" customHeight="1">
      <c r="K49" s="63"/>
      <c r="L49" s="63"/>
      <c r="M49" s="63"/>
      <c r="N49" s="63"/>
    </row>
    <row r="50" spans="11:14" ht="9.75" customHeight="1">
      <c r="K50" s="63"/>
      <c r="L50" s="63"/>
      <c r="M50" s="63"/>
      <c r="N50" s="63"/>
    </row>
    <row r="51" spans="11:14" ht="9.75" customHeight="1">
      <c r="K51" s="63"/>
      <c r="L51" s="63"/>
      <c r="M51" s="63"/>
      <c r="N51" s="63"/>
    </row>
    <row r="52" spans="11:14" ht="9.75" customHeight="1">
      <c r="K52" s="63"/>
      <c r="L52" s="63"/>
      <c r="M52" s="63"/>
      <c r="N52" s="63"/>
    </row>
    <row r="53" spans="11:14" ht="9.75" customHeight="1">
      <c r="L53" s="63"/>
      <c r="M53" s="63"/>
      <c r="N53" s="63"/>
    </row>
    <row r="54" spans="11:14" ht="9.75" customHeight="1">
      <c r="L54" s="63"/>
      <c r="M54" s="63"/>
      <c r="N54" s="63"/>
    </row>
  </sheetData>
  <sheetProtection formatCells="0" formatColumns="0" formatRows="0"/>
  <mergeCells count="8">
    <mergeCell ref="J5:J6"/>
    <mergeCell ref="K5:K6"/>
    <mergeCell ref="D5:D6"/>
    <mergeCell ref="E5:E6"/>
    <mergeCell ref="F5:F6"/>
    <mergeCell ref="G5:G6"/>
    <mergeCell ref="H5:H6"/>
    <mergeCell ref="I5:I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1"/>
  <sheetViews>
    <sheetView showGridLines="0" showZeros="0" view="pageBreakPreview" zoomScaleNormal="100" workbookViewId="0">
      <selection activeCell="C8" sqref="C8:C10"/>
    </sheetView>
  </sheetViews>
  <sheetFormatPr defaultRowHeight="18.75" customHeight="1"/>
  <cols>
    <col min="1" max="1" width="19.5" style="153" customWidth="1"/>
    <col min="2" max="2" width="29.83203125" style="132" customWidth="1"/>
    <col min="3" max="3" width="20.33203125" style="132" customWidth="1"/>
    <col min="4" max="5" width="29" style="132" customWidth="1"/>
    <col min="6" max="16384" width="9.33203125" style="132"/>
  </cols>
  <sheetData>
    <row r="1" spans="1:5" s="127" customFormat="1" ht="18.75" customHeight="1">
      <c r="A1" s="149" t="s">
        <v>214</v>
      </c>
      <c r="E1" s="128" t="s">
        <v>94</v>
      </c>
    </row>
    <row r="2" spans="1:5" s="50" customFormat="1" ht="18.75" customHeight="1">
      <c r="A2" s="150" t="s">
        <v>95</v>
      </c>
      <c r="B2" s="16"/>
      <c r="C2" s="16"/>
      <c r="D2" s="16"/>
      <c r="E2" s="16"/>
    </row>
    <row r="3" spans="1:5" s="129" customFormat="1" ht="18.75" customHeight="1">
      <c r="A3" s="151"/>
      <c r="E3" s="130" t="s">
        <v>4</v>
      </c>
    </row>
    <row r="4" spans="1:5" s="129" customFormat="1" ht="18.75" customHeight="1">
      <c r="A4" s="152" t="s">
        <v>24</v>
      </c>
      <c r="B4" s="131" t="s">
        <v>25</v>
      </c>
      <c r="C4" s="131" t="s">
        <v>8</v>
      </c>
      <c r="D4" s="131" t="s">
        <v>26</v>
      </c>
      <c r="E4" s="131" t="s">
        <v>18</v>
      </c>
    </row>
    <row r="5" spans="1:5" s="129" customFormat="1" ht="18.75" customHeight="1">
      <c r="A5" s="19"/>
      <c r="B5" s="134" t="s">
        <v>122</v>
      </c>
      <c r="C5" s="175">
        <f>C6+C14+C16+C23+C28+C32+C37+C39</f>
        <v>3501</v>
      </c>
      <c r="D5" s="175">
        <f>D6+D14+D16+D23+D32+D37+D39</f>
        <v>2026</v>
      </c>
      <c r="E5" s="175">
        <f>E6+E23+E28+E32</f>
        <v>1459</v>
      </c>
    </row>
    <row r="6" spans="1:5" s="203" customFormat="1" ht="18.75" customHeight="1">
      <c r="A6" s="197">
        <v>201</v>
      </c>
      <c r="B6" s="202" t="s">
        <v>57</v>
      </c>
      <c r="C6" s="200">
        <f>C7+C11+C12+C13</f>
        <v>2761</v>
      </c>
      <c r="D6" s="199">
        <f>D7+D11+D12+D13</f>
        <v>1634</v>
      </c>
      <c r="E6" s="199">
        <f>E10</f>
        <v>1127</v>
      </c>
    </row>
    <row r="7" spans="1:5" s="129" customFormat="1" ht="18.75" customHeight="1">
      <c r="A7" s="19">
        <v>20103</v>
      </c>
      <c r="B7" s="134" t="s">
        <v>110</v>
      </c>
      <c r="C7" s="175">
        <f t="shared" ref="C7:C41" si="0">D7+E7</f>
        <v>2625</v>
      </c>
      <c r="D7" s="201">
        <f>D8+D9+D10</f>
        <v>1498</v>
      </c>
      <c r="E7" s="175">
        <f>E10</f>
        <v>1127</v>
      </c>
    </row>
    <row r="8" spans="1:5" s="129" customFormat="1" ht="18.75" customHeight="1">
      <c r="A8" s="191">
        <v>2010301</v>
      </c>
      <c r="B8" s="176" t="s">
        <v>208</v>
      </c>
      <c r="C8" s="175">
        <f t="shared" si="0"/>
        <v>72</v>
      </c>
      <c r="D8" s="175">
        <v>72</v>
      </c>
      <c r="E8" s="175"/>
    </row>
    <row r="9" spans="1:5" s="129" customFormat="1" ht="18.75" customHeight="1">
      <c r="A9" s="191">
        <v>2010308</v>
      </c>
      <c r="B9" s="176" t="s">
        <v>210</v>
      </c>
      <c r="C9" s="175">
        <f t="shared" si="0"/>
        <v>17</v>
      </c>
      <c r="D9" s="175">
        <v>17</v>
      </c>
      <c r="E9" s="175"/>
    </row>
    <row r="10" spans="1:5" s="129" customFormat="1" ht="18.75" customHeight="1">
      <c r="A10" s="191">
        <v>2010399</v>
      </c>
      <c r="B10" s="176" t="s">
        <v>209</v>
      </c>
      <c r="C10" s="175">
        <f t="shared" si="0"/>
        <v>2536</v>
      </c>
      <c r="D10" s="175">
        <v>1409</v>
      </c>
      <c r="E10" s="175">
        <v>1127</v>
      </c>
    </row>
    <row r="11" spans="1:5" s="129" customFormat="1" ht="18.75" customHeight="1">
      <c r="A11" s="19">
        <v>20106</v>
      </c>
      <c r="B11" s="134" t="s">
        <v>129</v>
      </c>
      <c r="C11" s="174">
        <f t="shared" si="0"/>
        <v>17</v>
      </c>
      <c r="D11" s="174">
        <v>17</v>
      </c>
      <c r="E11" s="175"/>
    </row>
    <row r="12" spans="1:5" s="129" customFormat="1" ht="18.75" customHeight="1">
      <c r="A12" s="19">
        <v>20129</v>
      </c>
      <c r="B12" s="134" t="s">
        <v>111</v>
      </c>
      <c r="C12" s="174">
        <f t="shared" si="0"/>
        <v>53</v>
      </c>
      <c r="D12" s="174">
        <v>53</v>
      </c>
      <c r="E12" s="175"/>
    </row>
    <row r="13" spans="1:5" s="129" customFormat="1" ht="18.75" customHeight="1">
      <c r="A13" s="19">
        <v>20131</v>
      </c>
      <c r="B13" s="134" t="s">
        <v>112</v>
      </c>
      <c r="C13" s="174">
        <f t="shared" si="0"/>
        <v>66</v>
      </c>
      <c r="D13" s="174">
        <v>66</v>
      </c>
      <c r="E13" s="175"/>
    </row>
    <row r="14" spans="1:5" s="203" customFormat="1" ht="18.75" customHeight="1">
      <c r="A14" s="197">
        <v>204</v>
      </c>
      <c r="B14" s="202" t="s">
        <v>63</v>
      </c>
      <c r="C14" s="200">
        <f t="shared" si="0"/>
        <v>46</v>
      </c>
      <c r="D14" s="199">
        <f>D15</f>
        <v>46</v>
      </c>
      <c r="E14" s="199"/>
    </row>
    <row r="15" spans="1:5" s="129" customFormat="1" ht="18.75" customHeight="1">
      <c r="A15" s="19">
        <v>20406</v>
      </c>
      <c r="B15" s="134" t="s">
        <v>113</v>
      </c>
      <c r="C15" s="175">
        <f t="shared" si="0"/>
        <v>46</v>
      </c>
      <c r="D15" s="175">
        <v>46</v>
      </c>
      <c r="E15" s="175"/>
    </row>
    <row r="16" spans="1:5" s="203" customFormat="1" ht="18.75" customHeight="1">
      <c r="A16" s="197">
        <v>208</v>
      </c>
      <c r="B16" s="202" t="s">
        <v>67</v>
      </c>
      <c r="C16" s="200">
        <f t="shared" si="0"/>
        <v>68</v>
      </c>
      <c r="D16" s="199">
        <f>D17+D18+D19+D20+D21+D22</f>
        <v>68</v>
      </c>
      <c r="E16" s="199"/>
    </row>
    <row r="17" spans="1:5" s="129" customFormat="1" ht="18.75" customHeight="1">
      <c r="A17" s="19">
        <v>20801</v>
      </c>
      <c r="B17" s="134" t="s">
        <v>114</v>
      </c>
      <c r="C17" s="175">
        <f t="shared" si="0"/>
        <v>5</v>
      </c>
      <c r="D17" s="175">
        <v>5</v>
      </c>
      <c r="E17" s="175"/>
    </row>
    <row r="18" spans="1:5" s="129" customFormat="1" ht="18.75" customHeight="1">
      <c r="A18" s="19">
        <v>20802</v>
      </c>
      <c r="B18" s="134" t="s">
        <v>115</v>
      </c>
      <c r="C18" s="175">
        <f t="shared" si="0"/>
        <v>10</v>
      </c>
      <c r="D18" s="175">
        <v>10</v>
      </c>
      <c r="E18" s="175"/>
    </row>
    <row r="19" spans="1:5" s="129" customFormat="1" ht="18.75" customHeight="1">
      <c r="A19" s="191">
        <v>20805</v>
      </c>
      <c r="B19" s="134" t="s">
        <v>212</v>
      </c>
      <c r="C19" s="175">
        <f t="shared" si="0"/>
        <v>11</v>
      </c>
      <c r="D19" s="175">
        <v>11</v>
      </c>
      <c r="E19" s="175"/>
    </row>
    <row r="20" spans="1:5" s="129" customFormat="1" ht="18.75" customHeight="1">
      <c r="A20" s="191">
        <v>20808</v>
      </c>
      <c r="B20" s="176" t="s">
        <v>213</v>
      </c>
      <c r="C20" s="175">
        <f t="shared" si="0"/>
        <v>12</v>
      </c>
      <c r="D20" s="175">
        <v>12</v>
      </c>
      <c r="E20" s="175"/>
    </row>
    <row r="21" spans="1:5" s="129" customFormat="1" ht="18.75" customHeight="1">
      <c r="A21" s="19">
        <v>20811</v>
      </c>
      <c r="B21" s="134" t="s">
        <v>116</v>
      </c>
      <c r="C21" s="175">
        <f t="shared" si="0"/>
        <v>16</v>
      </c>
      <c r="D21" s="175">
        <v>16</v>
      </c>
      <c r="E21" s="175"/>
    </row>
    <row r="22" spans="1:5" s="129" customFormat="1" ht="18.75" customHeight="1">
      <c r="A22" s="191">
        <v>20825</v>
      </c>
      <c r="B22" s="134" t="s">
        <v>211</v>
      </c>
      <c r="C22" s="175">
        <f t="shared" si="0"/>
        <v>14</v>
      </c>
      <c r="D22" s="175">
        <v>14</v>
      </c>
      <c r="E22" s="175"/>
    </row>
    <row r="23" spans="1:5" s="203" customFormat="1" ht="18.75" customHeight="1">
      <c r="A23" s="197">
        <v>210</v>
      </c>
      <c r="B23" s="202" t="s">
        <v>69</v>
      </c>
      <c r="C23" s="200">
        <f t="shared" si="0"/>
        <v>75</v>
      </c>
      <c r="D23" s="199">
        <f>D24+D25+D26+D27</f>
        <v>50</v>
      </c>
      <c r="E23" s="199">
        <f>E24+E25</f>
        <v>25</v>
      </c>
    </row>
    <row r="24" spans="1:5" s="129" customFormat="1" ht="18.75" customHeight="1">
      <c r="A24" s="19">
        <v>21003</v>
      </c>
      <c r="B24" s="135" t="s">
        <v>130</v>
      </c>
      <c r="C24" s="175">
        <f t="shared" si="0"/>
        <v>5</v>
      </c>
      <c r="D24" s="175"/>
      <c r="E24" s="175">
        <v>5</v>
      </c>
    </row>
    <row r="25" spans="1:5" s="129" customFormat="1" ht="18.75" customHeight="1">
      <c r="A25" s="170">
        <v>21004</v>
      </c>
      <c r="B25" s="176" t="s">
        <v>191</v>
      </c>
      <c r="C25" s="175">
        <f t="shared" si="0"/>
        <v>20</v>
      </c>
      <c r="D25" s="175"/>
      <c r="E25" s="175">
        <v>20</v>
      </c>
    </row>
    <row r="26" spans="1:5" s="129" customFormat="1" ht="18.75" customHeight="1">
      <c r="A26" s="19">
        <v>21007</v>
      </c>
      <c r="B26" s="134" t="s">
        <v>117</v>
      </c>
      <c r="C26" s="175">
        <f t="shared" si="0"/>
        <v>15</v>
      </c>
      <c r="D26" s="175">
        <v>15</v>
      </c>
      <c r="E26" s="175"/>
    </row>
    <row r="27" spans="1:5" s="129" customFormat="1" ht="18.75" customHeight="1">
      <c r="A27" s="19">
        <v>21011</v>
      </c>
      <c r="B27" s="134" t="s">
        <v>118</v>
      </c>
      <c r="C27" s="175">
        <f t="shared" si="0"/>
        <v>35</v>
      </c>
      <c r="D27" s="175">
        <v>35</v>
      </c>
      <c r="E27" s="175"/>
    </row>
    <row r="28" spans="1:5" s="203" customFormat="1" ht="18.75" customHeight="1">
      <c r="A28" s="197">
        <v>212</v>
      </c>
      <c r="B28" s="202" t="s">
        <v>124</v>
      </c>
      <c r="C28" s="200">
        <f t="shared" si="0"/>
        <v>255</v>
      </c>
      <c r="D28" s="200">
        <f>D29+D30+D31</f>
        <v>0</v>
      </c>
      <c r="E28" s="199">
        <f>E29+E30+E31</f>
        <v>255</v>
      </c>
    </row>
    <row r="29" spans="1:5" s="129" customFormat="1" ht="18.75" customHeight="1">
      <c r="A29" s="19">
        <v>21201</v>
      </c>
      <c r="B29" s="134" t="s">
        <v>123</v>
      </c>
      <c r="C29" s="175">
        <f t="shared" si="0"/>
        <v>15</v>
      </c>
      <c r="D29" s="175"/>
      <c r="E29" s="175">
        <v>15</v>
      </c>
    </row>
    <row r="30" spans="1:5" s="129" customFormat="1" ht="18.75" customHeight="1">
      <c r="A30" s="170">
        <v>21203</v>
      </c>
      <c r="B30" s="176" t="s">
        <v>192</v>
      </c>
      <c r="C30" s="175">
        <f t="shared" si="0"/>
        <v>240</v>
      </c>
      <c r="D30" s="175"/>
      <c r="E30" s="175">
        <v>240</v>
      </c>
    </row>
    <row r="31" spans="1:5" s="129" customFormat="1" ht="18.75" customHeight="1">
      <c r="A31" s="19">
        <v>21205</v>
      </c>
      <c r="B31" s="134" t="s">
        <v>125</v>
      </c>
      <c r="C31" s="175">
        <f t="shared" si="0"/>
        <v>0</v>
      </c>
      <c r="D31" s="175"/>
      <c r="E31" s="175"/>
    </row>
    <row r="32" spans="1:5" s="203" customFormat="1" ht="18.75" customHeight="1">
      <c r="A32" s="197">
        <v>213</v>
      </c>
      <c r="B32" s="202" t="s">
        <v>72</v>
      </c>
      <c r="C32" s="200">
        <f t="shared" si="0"/>
        <v>177</v>
      </c>
      <c r="D32" s="199">
        <f>D33+D34+D35+D36</f>
        <v>125</v>
      </c>
      <c r="E32" s="199">
        <f>E33+E34+E35+E36</f>
        <v>52</v>
      </c>
    </row>
    <row r="33" spans="1:5" s="129" customFormat="1" ht="18.75" customHeight="1">
      <c r="A33" s="19">
        <v>21301</v>
      </c>
      <c r="B33" s="134" t="s">
        <v>119</v>
      </c>
      <c r="C33" s="175">
        <f t="shared" si="0"/>
        <v>110</v>
      </c>
      <c r="D33" s="175">
        <v>100</v>
      </c>
      <c r="E33" s="175">
        <v>10</v>
      </c>
    </row>
    <row r="34" spans="1:5" s="129" customFormat="1" ht="18.75" customHeight="1">
      <c r="A34" s="19">
        <v>21302</v>
      </c>
      <c r="B34" s="134" t="s">
        <v>120</v>
      </c>
      <c r="C34" s="175">
        <f t="shared" si="0"/>
        <v>25</v>
      </c>
      <c r="D34" s="175">
        <v>25</v>
      </c>
      <c r="E34" s="175"/>
    </row>
    <row r="35" spans="1:5" s="129" customFormat="1" ht="18.75" customHeight="1">
      <c r="A35" s="19">
        <v>21303</v>
      </c>
      <c r="B35" s="134" t="s">
        <v>127</v>
      </c>
      <c r="C35" s="175">
        <f t="shared" si="0"/>
        <v>12</v>
      </c>
      <c r="D35" s="175"/>
      <c r="E35" s="175">
        <v>12</v>
      </c>
    </row>
    <row r="36" spans="1:5" ht="18.75" customHeight="1">
      <c r="A36" s="19">
        <v>21307</v>
      </c>
      <c r="B36" s="134" t="s">
        <v>126</v>
      </c>
      <c r="C36" s="175">
        <f t="shared" si="0"/>
        <v>30</v>
      </c>
      <c r="D36" s="175"/>
      <c r="E36" s="175">
        <v>30</v>
      </c>
    </row>
    <row r="37" spans="1:5" s="208" customFormat="1" ht="18.75" customHeight="1">
      <c r="A37" s="204">
        <v>221</v>
      </c>
      <c r="B37" s="205" t="s">
        <v>79</v>
      </c>
      <c r="C37" s="207">
        <f t="shared" si="0"/>
        <v>56</v>
      </c>
      <c r="D37" s="207">
        <f>D38</f>
        <v>56</v>
      </c>
      <c r="E37" s="206">
        <f>E38</f>
        <v>0</v>
      </c>
    </row>
    <row r="38" spans="1:5" ht="18.75" customHeight="1">
      <c r="A38" s="19">
        <v>22102</v>
      </c>
      <c r="B38" s="134" t="s">
        <v>121</v>
      </c>
      <c r="C38" s="175">
        <f t="shared" si="0"/>
        <v>56</v>
      </c>
      <c r="D38" s="175">
        <v>56</v>
      </c>
      <c r="E38" s="175"/>
    </row>
    <row r="39" spans="1:5" ht="18.75" customHeight="1">
      <c r="A39" s="19">
        <v>224</v>
      </c>
      <c r="B39" s="134" t="s">
        <v>82</v>
      </c>
      <c r="C39" s="174">
        <f t="shared" si="0"/>
        <v>63</v>
      </c>
      <c r="D39" s="174">
        <f>D40</f>
        <v>47</v>
      </c>
      <c r="E39" s="174">
        <f>E40+E41</f>
        <v>16</v>
      </c>
    </row>
    <row r="40" spans="1:5" ht="18.75" customHeight="1">
      <c r="A40" s="19">
        <v>22401</v>
      </c>
      <c r="B40" s="135" t="s">
        <v>131</v>
      </c>
      <c r="C40" s="175">
        <f t="shared" si="0"/>
        <v>47</v>
      </c>
      <c r="D40" s="175">
        <v>47</v>
      </c>
      <c r="E40" s="175"/>
    </row>
    <row r="41" spans="1:5" ht="18.75" customHeight="1">
      <c r="A41" s="19">
        <v>22406</v>
      </c>
      <c r="B41" s="135" t="s">
        <v>128</v>
      </c>
      <c r="C41" s="175">
        <f t="shared" si="0"/>
        <v>16</v>
      </c>
      <c r="D41" s="175"/>
      <c r="E41" s="175">
        <v>16</v>
      </c>
    </row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11项目支出明细表</vt:lpstr>
      <vt:lpstr>Sheet1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'11项目支出明细表'!Print_Area</vt:lpstr>
      <vt:lpstr>封面!Print_Area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revision>1</cp:revision>
  <cp:lastPrinted>2022-03-29T07:30:47Z</cp:lastPrinted>
  <dcterms:created xsi:type="dcterms:W3CDTF">2017-01-17T05:54:58Z</dcterms:created>
  <dcterms:modified xsi:type="dcterms:W3CDTF">2022-03-30T01:53:20Z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r8>1315344</vt:r8>
  </property>
</Properties>
</file>