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worksheets/sheet1169.xml" ContentType="application/vnd.openxmlformats-officedocument.spreadsheetml.worksheet+xml"/>
  <Override PartName="/xl/worksheets/sheet1170.xml" ContentType="application/vnd.openxmlformats-officedocument.spreadsheetml.worksheet+xml"/>
  <Override PartName="/xl/worksheets/sheet1171.xml" ContentType="application/vnd.openxmlformats-officedocument.spreadsheetml.worksheet+xml"/>
  <Override PartName="/xl/worksheets/sheet1172.xml" ContentType="application/vnd.openxmlformats-officedocument.spreadsheetml.worksheet+xml"/>
  <Override PartName="/xl/worksheets/sheet1173.xml" ContentType="application/vnd.openxmlformats-officedocument.spreadsheetml.worksheet+xml"/>
  <Override PartName="/xl/worksheets/sheet1174.xml" ContentType="application/vnd.openxmlformats-officedocument.spreadsheetml.worksheet+xml"/>
  <Override PartName="/xl/worksheets/sheet1175.xml" ContentType="application/vnd.openxmlformats-officedocument.spreadsheetml.worksheet+xml"/>
  <Override PartName="/xl/worksheets/sheet1176.xml" ContentType="application/vnd.openxmlformats-officedocument.spreadsheetml.worksheet+xml"/>
  <Override PartName="/xl/worksheets/sheet1177.xml" ContentType="application/vnd.openxmlformats-officedocument.spreadsheetml.worksheet+xml"/>
  <Override PartName="/xl/worksheets/sheet1178.xml" ContentType="application/vnd.openxmlformats-officedocument.spreadsheetml.worksheet+xml"/>
  <Override PartName="/xl/worksheets/sheet1179.xml" ContentType="application/vnd.openxmlformats-officedocument.spreadsheetml.worksheet+xml"/>
  <Override PartName="/xl/worksheets/sheet1180.xml" ContentType="application/vnd.openxmlformats-officedocument.spreadsheetml.worksheet+xml"/>
  <Override PartName="/xl/worksheets/sheet1181.xml" ContentType="application/vnd.openxmlformats-officedocument.spreadsheetml.worksheet+xml"/>
  <Override PartName="/xl/worksheets/sheet1182.xml" ContentType="application/vnd.openxmlformats-officedocument.spreadsheetml.worksheet+xml"/>
  <Override PartName="/xl/worksheets/sheet1183.xml" ContentType="application/vnd.openxmlformats-officedocument.spreadsheetml.worksheet+xml"/>
  <Override PartName="/xl/worksheets/sheet1184.xml" ContentType="application/vnd.openxmlformats-officedocument.spreadsheetml.worksheet+xml"/>
  <Override PartName="/xl/worksheets/sheet1185.xml" ContentType="application/vnd.openxmlformats-officedocument.spreadsheetml.worksheet+xml"/>
  <Override PartName="/xl/worksheets/sheet1186.xml" ContentType="application/vnd.openxmlformats-officedocument.spreadsheetml.worksheet+xml"/>
  <Override PartName="/xl/worksheets/sheet1187.xml" ContentType="application/vnd.openxmlformats-officedocument.spreadsheetml.worksheet+xml"/>
  <Override PartName="/xl/worksheets/sheet1188.xml" ContentType="application/vnd.openxmlformats-officedocument.spreadsheetml.worksheet+xml"/>
  <Override PartName="/xl/worksheets/sheet1189.xml" ContentType="application/vnd.openxmlformats-officedocument.spreadsheetml.worksheet+xml"/>
  <Override PartName="/xl/worksheets/sheet1190.xml" ContentType="application/vnd.openxmlformats-officedocument.spreadsheetml.worksheet+xml"/>
  <Override PartName="/xl/worksheets/sheet1191.xml" ContentType="application/vnd.openxmlformats-officedocument.spreadsheetml.worksheet+xml"/>
  <Override PartName="/xl/worksheets/sheet1192.xml" ContentType="application/vnd.openxmlformats-officedocument.spreadsheetml.worksheet+xml"/>
  <Override PartName="/xl/worksheets/sheet1193.xml" ContentType="application/vnd.openxmlformats-officedocument.spreadsheetml.worksheet+xml"/>
  <Override PartName="/xl/worksheets/sheet1194.xml" ContentType="application/vnd.openxmlformats-officedocument.spreadsheetml.worksheet+xml"/>
  <Override PartName="/xl/worksheets/sheet1195.xml" ContentType="application/vnd.openxmlformats-officedocument.spreadsheetml.worksheet+xml"/>
  <Override PartName="/xl/worksheets/sheet1196.xml" ContentType="application/vnd.openxmlformats-officedocument.spreadsheetml.worksheet+xml"/>
  <Override PartName="/xl/worksheets/sheet1197.xml" ContentType="application/vnd.openxmlformats-officedocument.spreadsheetml.worksheet+xml"/>
  <Override PartName="/xl/worksheets/sheet1198.xml" ContentType="application/vnd.openxmlformats-officedocument.spreadsheetml.worksheet+xml"/>
  <Override PartName="/xl/worksheets/sheet1199.xml" ContentType="application/vnd.openxmlformats-officedocument.spreadsheetml.worksheet+xml"/>
  <Override PartName="/xl/worksheets/sheet1200.xml" ContentType="application/vnd.openxmlformats-officedocument.spreadsheetml.worksheet+xml"/>
  <Override PartName="/xl/worksheets/sheet1201.xml" ContentType="application/vnd.openxmlformats-officedocument.spreadsheetml.worksheet+xml"/>
  <Override PartName="/xl/worksheets/sheet1202.xml" ContentType="application/vnd.openxmlformats-officedocument.spreadsheetml.worksheet+xml"/>
  <Override PartName="/xl/worksheets/sheet1203.xml" ContentType="application/vnd.openxmlformats-officedocument.spreadsheetml.worksheet+xml"/>
  <Override PartName="/xl/worksheets/sheet1204.xml" ContentType="application/vnd.openxmlformats-officedocument.spreadsheetml.worksheet+xml"/>
  <Override PartName="/xl/worksheets/sheet1205.xml" ContentType="application/vnd.openxmlformats-officedocument.spreadsheetml.worksheet+xml"/>
  <Override PartName="/xl/worksheets/sheet1206.xml" ContentType="application/vnd.openxmlformats-officedocument.spreadsheetml.worksheet+xml"/>
  <Override PartName="/xl/worksheets/sheet1207.xml" ContentType="application/vnd.openxmlformats-officedocument.spreadsheetml.worksheet+xml"/>
  <Override PartName="/xl/worksheets/sheet1208.xml" ContentType="application/vnd.openxmlformats-officedocument.spreadsheetml.worksheet+xml"/>
  <Override PartName="/xl/worksheets/sheet1209.xml" ContentType="application/vnd.openxmlformats-officedocument.spreadsheetml.worksheet+xml"/>
  <Override PartName="/xl/worksheets/sheet1210.xml" ContentType="application/vnd.openxmlformats-officedocument.spreadsheetml.worksheet+xml"/>
  <Override PartName="/xl/worksheets/sheet1211.xml" ContentType="application/vnd.openxmlformats-officedocument.spreadsheetml.worksheet+xml"/>
  <Override PartName="/xl/worksheets/sheet1212.xml" ContentType="application/vnd.openxmlformats-officedocument.spreadsheetml.worksheet+xml"/>
  <Override PartName="/xl/worksheets/sheet1213.xml" ContentType="application/vnd.openxmlformats-officedocument.spreadsheetml.worksheet+xml"/>
  <Override PartName="/xl/worksheets/sheet1214.xml" ContentType="application/vnd.openxmlformats-officedocument.spreadsheetml.worksheet+xml"/>
  <Override PartName="/xl/worksheets/sheet1215.xml" ContentType="application/vnd.openxmlformats-officedocument.spreadsheetml.worksheet+xml"/>
  <Override PartName="/xl/worksheets/sheet1216.xml" ContentType="application/vnd.openxmlformats-officedocument.spreadsheetml.worksheet+xml"/>
  <Override PartName="/xl/worksheets/sheet1217.xml" ContentType="application/vnd.openxmlformats-officedocument.spreadsheetml.worksheet+xml"/>
  <Override PartName="/xl/worksheets/sheet1218.xml" ContentType="application/vnd.openxmlformats-officedocument.spreadsheetml.worksheet+xml"/>
  <Override PartName="/xl/worksheets/sheet1219.xml" ContentType="application/vnd.openxmlformats-officedocument.spreadsheetml.worksheet+xml"/>
  <Override PartName="/xl/worksheets/sheet1220.xml" ContentType="application/vnd.openxmlformats-officedocument.spreadsheetml.worksheet+xml"/>
  <Override PartName="/xl/worksheets/sheet1221.xml" ContentType="application/vnd.openxmlformats-officedocument.spreadsheetml.worksheet+xml"/>
  <Override PartName="/xl/worksheets/sheet1222.xml" ContentType="application/vnd.openxmlformats-officedocument.spreadsheetml.worksheet+xml"/>
  <Override PartName="/xl/worksheets/sheet1223.xml" ContentType="application/vnd.openxmlformats-officedocument.spreadsheetml.worksheet+xml"/>
  <Override PartName="/xl/worksheets/sheet1224.xml" ContentType="application/vnd.openxmlformats-officedocument.spreadsheetml.worksheet+xml"/>
  <Override PartName="/xl/worksheets/sheet1225.xml" ContentType="application/vnd.openxmlformats-officedocument.spreadsheetml.worksheet+xml"/>
  <Override PartName="/xl/worksheets/sheet1226.xml" ContentType="application/vnd.openxmlformats-officedocument.spreadsheetml.worksheet+xml"/>
  <Override PartName="/xl/worksheets/sheet1227.xml" ContentType="application/vnd.openxmlformats-officedocument.spreadsheetml.worksheet+xml"/>
  <Override PartName="/xl/worksheets/sheet1228.xml" ContentType="application/vnd.openxmlformats-officedocument.spreadsheetml.worksheet+xml"/>
  <Override PartName="/xl/worksheets/sheet1229.xml" ContentType="application/vnd.openxmlformats-officedocument.spreadsheetml.worksheet+xml"/>
  <Override PartName="/xl/worksheets/sheet1230.xml" ContentType="application/vnd.openxmlformats-officedocument.spreadsheetml.worksheet+xml"/>
  <Override PartName="/xl/worksheets/sheet1231.xml" ContentType="application/vnd.openxmlformats-officedocument.spreadsheetml.worksheet+xml"/>
  <Override PartName="/xl/worksheets/sheet1232.xml" ContentType="application/vnd.openxmlformats-officedocument.spreadsheetml.worksheet+xml"/>
  <Override PartName="/xl/worksheets/sheet1233.xml" ContentType="application/vnd.openxmlformats-officedocument.spreadsheetml.worksheet+xml"/>
  <Override PartName="/xl/worksheets/sheet1234.xml" ContentType="application/vnd.openxmlformats-officedocument.spreadsheetml.worksheet+xml"/>
  <Override PartName="/xl/worksheets/sheet1235.xml" ContentType="application/vnd.openxmlformats-officedocument.spreadsheetml.worksheet+xml"/>
  <Override PartName="/xl/worksheets/sheet1236.xml" ContentType="application/vnd.openxmlformats-officedocument.spreadsheetml.worksheet+xml"/>
  <Override PartName="/xl/worksheets/sheet1237.xml" ContentType="application/vnd.openxmlformats-officedocument.spreadsheetml.worksheet+xml"/>
  <Override PartName="/xl/worksheets/sheet1238.xml" ContentType="application/vnd.openxmlformats-officedocument.spreadsheetml.worksheet+xml"/>
  <Override PartName="/xl/worksheets/sheet1239.xml" ContentType="application/vnd.openxmlformats-officedocument.spreadsheetml.worksheet+xml"/>
  <Override PartName="/xl/worksheets/sheet1240.xml" ContentType="application/vnd.openxmlformats-officedocument.spreadsheetml.worksheet+xml"/>
  <Override PartName="/xl/worksheets/sheet1241.xml" ContentType="application/vnd.openxmlformats-officedocument.spreadsheetml.worksheet+xml"/>
  <Override PartName="/xl/worksheets/sheet1242.xml" ContentType="application/vnd.openxmlformats-officedocument.spreadsheetml.worksheet+xml"/>
  <Override PartName="/xl/worksheets/sheet1243.xml" ContentType="application/vnd.openxmlformats-officedocument.spreadsheetml.worksheet+xml"/>
  <Override PartName="/xl/worksheets/sheet1244.xml" ContentType="application/vnd.openxmlformats-officedocument.spreadsheetml.worksheet+xml"/>
  <Override PartName="/xl/worksheets/sheet1245.xml" ContentType="application/vnd.openxmlformats-officedocument.spreadsheetml.worksheet+xml"/>
  <Override PartName="/xl/worksheets/sheet1246.xml" ContentType="application/vnd.openxmlformats-officedocument.spreadsheetml.worksheet+xml"/>
  <Override PartName="/xl/worksheets/sheet1247.xml" ContentType="application/vnd.openxmlformats-officedocument.spreadsheetml.worksheet+xml"/>
  <Override PartName="/xl/worksheets/sheet1248.xml" ContentType="application/vnd.openxmlformats-officedocument.spreadsheetml.worksheet+xml"/>
  <Override PartName="/xl/worksheets/sheet1249.xml" ContentType="application/vnd.openxmlformats-officedocument.spreadsheetml.worksheet+xml"/>
  <Override PartName="/xl/worksheets/sheet1250.xml" ContentType="application/vnd.openxmlformats-officedocument.spreadsheetml.worksheet+xml"/>
  <Override PartName="/xl/worksheets/sheet1251.xml" ContentType="application/vnd.openxmlformats-officedocument.spreadsheetml.worksheet+xml"/>
  <Override PartName="/xl/worksheets/sheet1252.xml" ContentType="application/vnd.openxmlformats-officedocument.spreadsheetml.worksheet+xml"/>
  <Override PartName="/xl/worksheets/sheet1253.xml" ContentType="application/vnd.openxmlformats-officedocument.spreadsheetml.worksheet+xml"/>
  <Override PartName="/xl/worksheets/sheet1254.xml" ContentType="application/vnd.openxmlformats-officedocument.spreadsheetml.worksheet+xml"/>
  <Override PartName="/xl/worksheets/sheet1255.xml" ContentType="application/vnd.openxmlformats-officedocument.spreadsheetml.worksheet+xml"/>
  <Override PartName="/xl/worksheets/sheet1256.xml" ContentType="application/vnd.openxmlformats-officedocument.spreadsheetml.worksheet+xml"/>
  <Override PartName="/xl/worksheets/sheet1257.xml" ContentType="application/vnd.openxmlformats-officedocument.spreadsheetml.worksheet+xml"/>
  <Override PartName="/xl/worksheets/sheet1258.xml" ContentType="application/vnd.openxmlformats-officedocument.spreadsheetml.worksheet+xml"/>
  <Override PartName="/xl/worksheets/sheet1259.xml" ContentType="application/vnd.openxmlformats-officedocument.spreadsheetml.worksheet+xml"/>
  <Override PartName="/xl/worksheets/sheet1260.xml" ContentType="application/vnd.openxmlformats-officedocument.spreadsheetml.worksheet+xml"/>
  <Override PartName="/xl/worksheets/sheet1261.xml" ContentType="application/vnd.openxmlformats-officedocument.spreadsheetml.worksheet+xml"/>
  <Override PartName="/xl/worksheets/sheet1262.xml" ContentType="application/vnd.openxmlformats-officedocument.spreadsheetml.worksheet+xml"/>
  <Override PartName="/xl/worksheets/sheet1263.xml" ContentType="application/vnd.openxmlformats-officedocument.spreadsheetml.worksheet+xml"/>
  <Override PartName="/xl/worksheets/sheet1264.xml" ContentType="application/vnd.openxmlformats-officedocument.spreadsheetml.worksheet+xml"/>
  <Override PartName="/xl/worksheets/sheet1265.xml" ContentType="application/vnd.openxmlformats-officedocument.spreadsheetml.worksheet+xml"/>
  <Override PartName="/xl/worksheets/sheet1266.xml" ContentType="application/vnd.openxmlformats-officedocument.spreadsheetml.worksheet+xml"/>
  <Override PartName="/xl/worksheets/sheet1267.xml" ContentType="application/vnd.openxmlformats-officedocument.spreadsheetml.worksheet+xml"/>
  <Override PartName="/xl/worksheets/sheet1268.xml" ContentType="application/vnd.openxmlformats-officedocument.spreadsheetml.worksheet+xml"/>
  <Override PartName="/xl/worksheets/sheet1269.xml" ContentType="application/vnd.openxmlformats-officedocument.spreadsheetml.worksheet+xml"/>
  <Override PartName="/xl/worksheets/sheet1270.xml" ContentType="application/vnd.openxmlformats-officedocument.spreadsheetml.worksheet+xml"/>
  <Override PartName="/xl/worksheets/sheet1271.xml" ContentType="application/vnd.openxmlformats-officedocument.spreadsheetml.worksheet+xml"/>
  <Override PartName="/xl/worksheets/sheet1272.xml" ContentType="application/vnd.openxmlformats-officedocument.spreadsheetml.worksheet+xml"/>
  <Override PartName="/xl/worksheets/sheet1273.xml" ContentType="application/vnd.openxmlformats-officedocument.spreadsheetml.worksheet+xml"/>
  <Override PartName="/xl/worksheets/sheet1274.xml" ContentType="application/vnd.openxmlformats-officedocument.spreadsheetml.worksheet+xml"/>
  <Override PartName="/xl/worksheets/sheet1275.xml" ContentType="application/vnd.openxmlformats-officedocument.spreadsheetml.worksheet+xml"/>
  <Override PartName="/xl/worksheets/sheet1276.xml" ContentType="application/vnd.openxmlformats-officedocument.spreadsheetml.worksheet+xml"/>
  <Override PartName="/xl/worksheets/sheet1277.xml" ContentType="application/vnd.openxmlformats-officedocument.spreadsheetml.worksheet+xml"/>
  <Override PartName="/xl/worksheets/sheet1278.xml" ContentType="application/vnd.openxmlformats-officedocument.spreadsheetml.worksheet+xml"/>
  <Override PartName="/xl/worksheets/sheet1279.xml" ContentType="application/vnd.openxmlformats-officedocument.spreadsheetml.worksheet+xml"/>
  <Override PartName="/xl/worksheets/sheet1280.xml" ContentType="application/vnd.openxmlformats-officedocument.spreadsheetml.worksheet+xml"/>
  <Override PartName="/xl/worksheets/sheet1281.xml" ContentType="application/vnd.openxmlformats-officedocument.spreadsheetml.worksheet+xml"/>
  <Override PartName="/xl/worksheets/sheet1282.xml" ContentType="application/vnd.openxmlformats-officedocument.spreadsheetml.worksheet+xml"/>
  <Override PartName="/xl/worksheets/sheet1283.xml" ContentType="application/vnd.openxmlformats-officedocument.spreadsheetml.worksheet+xml"/>
  <Override PartName="/xl/worksheets/sheet1284.xml" ContentType="application/vnd.openxmlformats-officedocument.spreadsheetml.worksheet+xml"/>
  <Override PartName="/xl/worksheets/sheet1285.xml" ContentType="application/vnd.openxmlformats-officedocument.spreadsheetml.worksheet+xml"/>
  <Override PartName="/xl/worksheets/sheet1286.xml" ContentType="application/vnd.openxmlformats-officedocument.spreadsheetml.worksheet+xml"/>
  <Override PartName="/xl/worksheets/sheet1287.xml" ContentType="application/vnd.openxmlformats-officedocument.spreadsheetml.worksheet+xml"/>
  <Override PartName="/xl/worksheets/sheet1288.xml" ContentType="application/vnd.openxmlformats-officedocument.spreadsheetml.worksheet+xml"/>
  <Override PartName="/xl/worksheets/sheet1289.xml" ContentType="application/vnd.openxmlformats-officedocument.spreadsheetml.worksheet+xml"/>
  <Override PartName="/xl/worksheets/sheet1290.xml" ContentType="application/vnd.openxmlformats-officedocument.spreadsheetml.worksheet+xml"/>
  <Override PartName="/xl/worksheets/sheet1291.xml" ContentType="application/vnd.openxmlformats-officedocument.spreadsheetml.worksheet+xml"/>
  <Override PartName="/xl/worksheets/sheet1292.xml" ContentType="application/vnd.openxmlformats-officedocument.spreadsheetml.worksheet+xml"/>
  <Override PartName="/xl/worksheets/sheet1293.xml" ContentType="application/vnd.openxmlformats-officedocument.spreadsheetml.worksheet+xml"/>
  <Override PartName="/xl/worksheets/sheet1294.xml" ContentType="application/vnd.openxmlformats-officedocument.spreadsheetml.worksheet+xml"/>
  <Override PartName="/xl/worksheets/sheet1295.xml" ContentType="application/vnd.openxmlformats-officedocument.spreadsheetml.worksheet+xml"/>
  <Override PartName="/xl/worksheets/sheet1296.xml" ContentType="application/vnd.openxmlformats-officedocument.spreadsheetml.worksheet+xml"/>
  <Override PartName="/xl/worksheets/sheet1297.xml" ContentType="application/vnd.openxmlformats-officedocument.spreadsheetml.worksheet+xml"/>
  <Override PartName="/xl/worksheets/sheet1298.xml" ContentType="application/vnd.openxmlformats-officedocument.spreadsheetml.worksheet+xml"/>
  <Override PartName="/xl/worksheets/sheet1299.xml" ContentType="application/vnd.openxmlformats-officedocument.spreadsheetml.worksheet+xml"/>
  <Override PartName="/xl/worksheets/sheet1300.xml" ContentType="application/vnd.openxmlformats-officedocument.spreadsheetml.worksheet+xml"/>
  <Override PartName="/xl/worksheets/sheet1301.xml" ContentType="application/vnd.openxmlformats-officedocument.spreadsheetml.worksheet+xml"/>
  <Override PartName="/xl/worksheets/sheet1302.xml" ContentType="application/vnd.openxmlformats-officedocument.spreadsheetml.worksheet+xml"/>
  <Override PartName="/xl/worksheets/sheet1303.xml" ContentType="application/vnd.openxmlformats-officedocument.spreadsheetml.worksheet+xml"/>
  <Override PartName="/xl/worksheets/sheet1304.xml" ContentType="application/vnd.openxmlformats-officedocument.spreadsheetml.worksheet+xml"/>
  <Override PartName="/xl/worksheets/sheet1305.xml" ContentType="application/vnd.openxmlformats-officedocument.spreadsheetml.worksheet+xml"/>
  <Override PartName="/xl/worksheets/sheet1306.xml" ContentType="application/vnd.openxmlformats-officedocument.spreadsheetml.worksheet+xml"/>
  <Override PartName="/xl/worksheets/sheet1307.xml" ContentType="application/vnd.openxmlformats-officedocument.spreadsheetml.worksheet+xml"/>
  <Override PartName="/xl/worksheets/sheet1308.xml" ContentType="application/vnd.openxmlformats-officedocument.spreadsheetml.worksheet+xml"/>
  <Override PartName="/xl/worksheets/sheet1309.xml" ContentType="application/vnd.openxmlformats-officedocument.spreadsheetml.worksheet+xml"/>
  <Override PartName="/xl/worksheets/sheet1310.xml" ContentType="application/vnd.openxmlformats-officedocument.spreadsheetml.worksheet+xml"/>
  <Override PartName="/xl/worksheets/sheet1311.xml" ContentType="application/vnd.openxmlformats-officedocument.spreadsheetml.worksheet+xml"/>
  <Override PartName="/xl/worksheets/sheet1312.xml" ContentType="application/vnd.openxmlformats-officedocument.spreadsheetml.worksheet+xml"/>
  <Override PartName="/xl/worksheets/sheet1313.xml" ContentType="application/vnd.openxmlformats-officedocument.spreadsheetml.worksheet+xml"/>
  <Override PartName="/xl/worksheets/sheet1314.xml" ContentType="application/vnd.openxmlformats-officedocument.spreadsheetml.worksheet+xml"/>
  <Override PartName="/xl/worksheets/sheet1315.xml" ContentType="application/vnd.openxmlformats-officedocument.spreadsheetml.worksheet+xml"/>
  <Override PartName="/xl/worksheets/sheet1316.xml" ContentType="application/vnd.openxmlformats-officedocument.spreadsheetml.worksheet+xml"/>
  <Override PartName="/xl/worksheets/sheet1317.xml" ContentType="application/vnd.openxmlformats-officedocument.spreadsheetml.worksheet+xml"/>
  <Override PartName="/xl/worksheets/sheet1318.xml" ContentType="application/vnd.openxmlformats-officedocument.spreadsheetml.worksheet+xml"/>
  <Override PartName="/xl/worksheets/sheet1319.xml" ContentType="application/vnd.openxmlformats-officedocument.spreadsheetml.worksheet+xml"/>
  <Override PartName="/xl/worksheets/sheet1320.xml" ContentType="application/vnd.openxmlformats-officedocument.spreadsheetml.worksheet+xml"/>
  <Override PartName="/xl/worksheets/sheet1321.xml" ContentType="application/vnd.openxmlformats-officedocument.spreadsheetml.worksheet+xml"/>
  <Override PartName="/xl/worksheets/sheet1322.xml" ContentType="application/vnd.openxmlformats-officedocument.spreadsheetml.worksheet+xml"/>
  <Override PartName="/xl/worksheets/sheet1323.xml" ContentType="application/vnd.openxmlformats-officedocument.spreadsheetml.worksheet+xml"/>
  <Override PartName="/xl/worksheets/sheet1324.xml" ContentType="application/vnd.openxmlformats-officedocument.spreadsheetml.worksheet+xml"/>
  <Override PartName="/xl/worksheets/sheet1325.xml" ContentType="application/vnd.openxmlformats-officedocument.spreadsheetml.worksheet+xml"/>
  <Override PartName="/xl/worksheets/sheet1326.xml" ContentType="application/vnd.openxmlformats-officedocument.spreadsheetml.worksheet+xml"/>
  <Override PartName="/xl/worksheets/sheet1327.xml" ContentType="application/vnd.openxmlformats-officedocument.spreadsheetml.worksheet+xml"/>
  <Override PartName="/xl/worksheets/sheet1328.xml" ContentType="application/vnd.openxmlformats-officedocument.spreadsheetml.worksheet+xml"/>
  <Override PartName="/xl/worksheets/sheet1329.xml" ContentType="application/vnd.openxmlformats-officedocument.spreadsheetml.worksheet+xml"/>
  <Override PartName="/xl/worksheets/sheet1330.xml" ContentType="application/vnd.openxmlformats-officedocument.spreadsheetml.worksheet+xml"/>
  <Override PartName="/xl/worksheets/sheet1331.xml" ContentType="application/vnd.openxmlformats-officedocument.spreadsheetml.worksheet+xml"/>
  <Override PartName="/xl/worksheets/sheet1332.xml" ContentType="application/vnd.openxmlformats-officedocument.spreadsheetml.worksheet+xml"/>
  <Override PartName="/xl/worksheets/sheet1333.xml" ContentType="application/vnd.openxmlformats-officedocument.spreadsheetml.worksheet+xml"/>
  <Override PartName="/xl/worksheets/sheet1334.xml" ContentType="application/vnd.openxmlformats-officedocument.spreadsheetml.worksheet+xml"/>
  <Override PartName="/xl/worksheets/sheet1335.xml" ContentType="application/vnd.openxmlformats-officedocument.spreadsheetml.worksheet+xml"/>
  <Override PartName="/xl/worksheets/sheet1336.xml" ContentType="application/vnd.openxmlformats-officedocument.spreadsheetml.worksheet+xml"/>
  <Override PartName="/xl/worksheets/sheet1337.xml" ContentType="application/vnd.openxmlformats-officedocument.spreadsheetml.worksheet+xml"/>
  <Override PartName="/xl/worksheets/sheet1338.xml" ContentType="application/vnd.openxmlformats-officedocument.spreadsheetml.worksheet+xml"/>
  <Override PartName="/xl/worksheets/sheet1339.xml" ContentType="application/vnd.openxmlformats-officedocument.spreadsheetml.worksheet+xml"/>
  <Override PartName="/xl/worksheets/sheet1340.xml" ContentType="application/vnd.openxmlformats-officedocument.spreadsheetml.worksheet+xml"/>
  <Override PartName="/xl/worksheets/sheet1341.xml" ContentType="application/vnd.openxmlformats-officedocument.spreadsheetml.worksheet+xml"/>
  <Override PartName="/xl/worksheets/sheet1342.xml" ContentType="application/vnd.openxmlformats-officedocument.spreadsheetml.worksheet+xml"/>
  <Override PartName="/xl/worksheets/sheet1343.xml" ContentType="application/vnd.openxmlformats-officedocument.spreadsheetml.worksheet+xml"/>
  <Override PartName="/xl/worksheets/sheet1344.xml" ContentType="application/vnd.openxmlformats-officedocument.spreadsheetml.worksheet+xml"/>
  <Override PartName="/xl/worksheets/sheet1345.xml" ContentType="application/vnd.openxmlformats-officedocument.spreadsheetml.worksheet+xml"/>
  <Override PartName="/xl/worksheets/sheet1346.xml" ContentType="application/vnd.openxmlformats-officedocument.spreadsheetml.worksheet+xml"/>
  <Override PartName="/xl/worksheets/sheet1347.xml" ContentType="application/vnd.openxmlformats-officedocument.spreadsheetml.worksheet+xml"/>
  <Override PartName="/xl/worksheets/sheet1348.xml" ContentType="application/vnd.openxmlformats-officedocument.spreadsheetml.worksheet+xml"/>
  <Override PartName="/xl/worksheets/sheet1349.xml" ContentType="application/vnd.openxmlformats-officedocument.spreadsheetml.worksheet+xml"/>
  <Override PartName="/xl/worksheets/sheet1350.xml" ContentType="application/vnd.openxmlformats-officedocument.spreadsheetml.worksheet+xml"/>
  <Override PartName="/xl/worksheets/sheet1351.xml" ContentType="application/vnd.openxmlformats-officedocument.spreadsheetml.worksheet+xml"/>
  <Override PartName="/xl/worksheets/sheet1352.xml" ContentType="application/vnd.openxmlformats-officedocument.spreadsheetml.worksheet+xml"/>
  <Override PartName="/xl/worksheets/sheet1353.xml" ContentType="application/vnd.openxmlformats-officedocument.spreadsheetml.worksheet+xml"/>
  <Override PartName="/xl/worksheets/sheet1354.xml" ContentType="application/vnd.openxmlformats-officedocument.spreadsheetml.worksheet+xml"/>
  <Override PartName="/xl/worksheets/sheet1355.xml" ContentType="application/vnd.openxmlformats-officedocument.spreadsheetml.worksheet+xml"/>
  <Override PartName="/xl/worksheets/sheet1356.xml" ContentType="application/vnd.openxmlformats-officedocument.spreadsheetml.worksheet+xml"/>
  <Override PartName="/xl/worksheets/sheet1357.xml" ContentType="application/vnd.openxmlformats-officedocument.spreadsheetml.worksheet+xml"/>
  <Override PartName="/xl/worksheets/sheet1358.xml" ContentType="application/vnd.openxmlformats-officedocument.spreadsheetml.worksheet+xml"/>
  <Override PartName="/xl/worksheets/sheet1359.xml" ContentType="application/vnd.openxmlformats-officedocument.spreadsheetml.worksheet+xml"/>
  <Override PartName="/xl/worksheets/sheet1360.xml" ContentType="application/vnd.openxmlformats-officedocument.spreadsheetml.worksheet+xml"/>
  <Override PartName="/xl/worksheets/sheet1361.xml" ContentType="application/vnd.openxmlformats-officedocument.spreadsheetml.worksheet+xml"/>
  <Override PartName="/xl/worksheets/sheet1362.xml" ContentType="application/vnd.openxmlformats-officedocument.spreadsheetml.worksheet+xml"/>
  <Override PartName="/xl/worksheets/sheet1363.xml" ContentType="application/vnd.openxmlformats-officedocument.spreadsheetml.worksheet+xml"/>
  <Override PartName="/xl/worksheets/sheet1364.xml" ContentType="application/vnd.openxmlformats-officedocument.spreadsheetml.worksheet+xml"/>
  <Override PartName="/xl/worksheets/sheet1365.xml" ContentType="application/vnd.openxmlformats-officedocument.spreadsheetml.worksheet+xml"/>
  <Override PartName="/xl/worksheets/sheet1366.xml" ContentType="application/vnd.openxmlformats-officedocument.spreadsheetml.worksheet+xml"/>
  <Override PartName="/xl/worksheets/sheet1367.xml" ContentType="application/vnd.openxmlformats-officedocument.spreadsheetml.worksheet+xml"/>
  <Override PartName="/xl/worksheets/sheet1368.xml" ContentType="application/vnd.openxmlformats-officedocument.spreadsheetml.worksheet+xml"/>
  <Override PartName="/xl/worksheets/sheet1369.xml" ContentType="application/vnd.openxmlformats-officedocument.spreadsheetml.worksheet+xml"/>
  <Override PartName="/xl/worksheets/sheet1370.xml" ContentType="application/vnd.openxmlformats-officedocument.spreadsheetml.worksheet+xml"/>
  <Override PartName="/xl/worksheets/sheet1371.xml" ContentType="application/vnd.openxmlformats-officedocument.spreadsheetml.worksheet+xml"/>
  <Override PartName="/xl/worksheets/sheet1372.xml" ContentType="application/vnd.openxmlformats-officedocument.spreadsheetml.worksheet+xml"/>
  <Override PartName="/xl/worksheets/sheet1373.xml" ContentType="application/vnd.openxmlformats-officedocument.spreadsheetml.worksheet+xml"/>
  <Override PartName="/xl/worksheets/sheet1374.xml" ContentType="application/vnd.openxmlformats-officedocument.spreadsheetml.worksheet+xml"/>
  <Override PartName="/xl/worksheets/sheet1375.xml" ContentType="application/vnd.openxmlformats-officedocument.spreadsheetml.worksheet+xml"/>
  <Override PartName="/xl/worksheets/sheet1376.xml" ContentType="application/vnd.openxmlformats-officedocument.spreadsheetml.worksheet+xml"/>
  <Override PartName="/xl/worksheets/sheet1377.xml" ContentType="application/vnd.openxmlformats-officedocument.spreadsheetml.worksheet+xml"/>
  <Override PartName="/xl/worksheets/sheet1378.xml" ContentType="application/vnd.openxmlformats-officedocument.spreadsheetml.worksheet+xml"/>
  <Override PartName="/xl/worksheets/sheet1379.xml" ContentType="application/vnd.openxmlformats-officedocument.spreadsheetml.worksheet+xml"/>
  <Override PartName="/xl/worksheets/sheet1380.xml" ContentType="application/vnd.openxmlformats-officedocument.spreadsheetml.worksheet+xml"/>
  <Override PartName="/xl/worksheets/sheet1381.xml" ContentType="application/vnd.openxmlformats-officedocument.spreadsheetml.worksheet+xml"/>
  <Override PartName="/xl/worksheets/sheet1382.xml" ContentType="application/vnd.openxmlformats-officedocument.spreadsheetml.worksheet+xml"/>
  <Override PartName="/xl/worksheets/sheet1383.xml" ContentType="application/vnd.openxmlformats-officedocument.spreadsheetml.worksheet+xml"/>
  <Override PartName="/xl/worksheets/sheet1384.xml" ContentType="application/vnd.openxmlformats-officedocument.spreadsheetml.worksheet+xml"/>
  <Override PartName="/xl/worksheets/sheet1385.xml" ContentType="application/vnd.openxmlformats-officedocument.spreadsheetml.worksheet+xml"/>
  <Override PartName="/xl/worksheets/sheet1386.xml" ContentType="application/vnd.openxmlformats-officedocument.spreadsheetml.worksheet+xml"/>
  <Override PartName="/xl/worksheets/sheet1387.xml" ContentType="application/vnd.openxmlformats-officedocument.spreadsheetml.worksheet+xml"/>
  <Override PartName="/xl/worksheets/sheet1388.xml" ContentType="application/vnd.openxmlformats-officedocument.spreadsheetml.worksheet+xml"/>
  <Override PartName="/xl/worksheets/sheet1389.xml" ContentType="application/vnd.openxmlformats-officedocument.spreadsheetml.worksheet+xml"/>
  <Override PartName="/xl/worksheets/sheet1390.xml" ContentType="application/vnd.openxmlformats-officedocument.spreadsheetml.worksheet+xml"/>
  <Override PartName="/xl/worksheets/sheet1391.xml" ContentType="application/vnd.openxmlformats-officedocument.spreadsheetml.worksheet+xml"/>
  <Override PartName="/xl/worksheets/sheet1392.xml" ContentType="application/vnd.openxmlformats-officedocument.spreadsheetml.worksheet+xml"/>
  <Override PartName="/xl/worksheets/sheet1393.xml" ContentType="application/vnd.openxmlformats-officedocument.spreadsheetml.worksheet+xml"/>
  <Override PartName="/xl/worksheets/sheet1394.xml" ContentType="application/vnd.openxmlformats-officedocument.spreadsheetml.worksheet+xml"/>
  <Override PartName="/xl/worksheets/sheet1395.xml" ContentType="application/vnd.openxmlformats-officedocument.spreadsheetml.worksheet+xml"/>
  <Override PartName="/xl/worksheets/sheet1396.xml" ContentType="application/vnd.openxmlformats-officedocument.spreadsheetml.worksheet+xml"/>
  <Override PartName="/xl/worksheets/sheet1397.xml" ContentType="application/vnd.openxmlformats-officedocument.spreadsheetml.worksheet+xml"/>
  <Override PartName="/xl/worksheets/sheet1398.xml" ContentType="application/vnd.openxmlformats-officedocument.spreadsheetml.worksheet+xml"/>
  <Override PartName="/xl/worksheets/sheet1399.xml" ContentType="application/vnd.openxmlformats-officedocument.spreadsheetml.worksheet+xml"/>
  <Override PartName="/xl/worksheets/sheet1400.xml" ContentType="application/vnd.openxmlformats-officedocument.spreadsheetml.worksheet+xml"/>
  <Override PartName="/xl/worksheets/sheet1401.xml" ContentType="application/vnd.openxmlformats-officedocument.spreadsheetml.worksheet+xml"/>
  <Override PartName="/xl/worksheets/sheet1402.xml" ContentType="application/vnd.openxmlformats-officedocument.spreadsheetml.worksheet+xml"/>
  <Override PartName="/xl/worksheets/sheet1403.xml" ContentType="application/vnd.openxmlformats-officedocument.spreadsheetml.worksheet+xml"/>
  <Override PartName="/xl/worksheets/sheet1404.xml" ContentType="application/vnd.openxmlformats-officedocument.spreadsheetml.worksheet+xml"/>
  <Override PartName="/xl/worksheets/sheet1405.xml" ContentType="application/vnd.openxmlformats-officedocument.spreadsheetml.worksheet+xml"/>
  <Override PartName="/xl/worksheets/sheet1406.xml" ContentType="application/vnd.openxmlformats-officedocument.spreadsheetml.worksheet+xml"/>
  <Override PartName="/xl/worksheets/sheet1407.xml" ContentType="application/vnd.openxmlformats-officedocument.spreadsheetml.worksheet+xml"/>
  <Override PartName="/xl/worksheets/sheet1408.xml" ContentType="application/vnd.openxmlformats-officedocument.spreadsheetml.worksheet+xml"/>
  <Override PartName="/xl/worksheets/sheet1409.xml" ContentType="application/vnd.openxmlformats-officedocument.spreadsheetml.worksheet+xml"/>
  <Override PartName="/xl/worksheets/sheet1410.xml" ContentType="application/vnd.openxmlformats-officedocument.spreadsheetml.worksheet+xml"/>
  <Override PartName="/xl/worksheets/sheet1411.xml" ContentType="application/vnd.openxmlformats-officedocument.spreadsheetml.worksheet+xml"/>
  <Override PartName="/xl/worksheets/sheet1412.xml" ContentType="application/vnd.openxmlformats-officedocument.spreadsheetml.worksheet+xml"/>
  <Override PartName="/xl/worksheets/sheet1413.xml" ContentType="application/vnd.openxmlformats-officedocument.spreadsheetml.worksheet+xml"/>
  <Override PartName="/xl/worksheets/sheet1414.xml" ContentType="application/vnd.openxmlformats-officedocument.spreadsheetml.worksheet+xml"/>
  <Override PartName="/xl/worksheets/sheet1415.xml" ContentType="application/vnd.openxmlformats-officedocument.spreadsheetml.worksheet+xml"/>
  <Override PartName="/xl/worksheets/sheet1416.xml" ContentType="application/vnd.openxmlformats-officedocument.spreadsheetml.worksheet+xml"/>
  <Override PartName="/xl/worksheets/sheet1417.xml" ContentType="application/vnd.openxmlformats-officedocument.spreadsheetml.worksheet+xml"/>
  <Override PartName="/xl/worksheets/sheet1418.xml" ContentType="application/vnd.openxmlformats-officedocument.spreadsheetml.worksheet+xml"/>
  <Override PartName="/xl/worksheets/sheet1419.xml" ContentType="application/vnd.openxmlformats-officedocument.spreadsheetml.worksheet+xml"/>
  <Override PartName="/xl/worksheets/sheet1420.xml" ContentType="application/vnd.openxmlformats-officedocument.spreadsheetml.worksheet+xml"/>
  <Override PartName="/xl/worksheets/sheet1421.xml" ContentType="application/vnd.openxmlformats-officedocument.spreadsheetml.worksheet+xml"/>
  <Override PartName="/xl/worksheets/sheet1422.xml" ContentType="application/vnd.openxmlformats-officedocument.spreadsheetml.worksheet+xml"/>
  <Override PartName="/xl/worksheets/sheet1423.xml" ContentType="application/vnd.openxmlformats-officedocument.spreadsheetml.worksheet+xml"/>
  <Override PartName="/xl/worksheets/sheet1424.xml" ContentType="application/vnd.openxmlformats-officedocument.spreadsheetml.worksheet+xml"/>
  <Override PartName="/xl/worksheets/sheet1425.xml" ContentType="application/vnd.openxmlformats-officedocument.spreadsheetml.worksheet+xml"/>
  <Override PartName="/xl/worksheets/sheet1426.xml" ContentType="application/vnd.openxmlformats-officedocument.spreadsheetml.worksheet+xml"/>
  <Override PartName="/xl/worksheets/sheet1427.xml" ContentType="application/vnd.openxmlformats-officedocument.spreadsheetml.worksheet+xml"/>
  <Override PartName="/xl/worksheets/sheet1428.xml" ContentType="application/vnd.openxmlformats-officedocument.spreadsheetml.worksheet+xml"/>
  <Override PartName="/xl/worksheets/sheet1429.xml" ContentType="application/vnd.openxmlformats-officedocument.spreadsheetml.worksheet+xml"/>
  <Override PartName="/xl/worksheets/sheet1430.xml" ContentType="application/vnd.openxmlformats-officedocument.spreadsheetml.worksheet+xml"/>
  <Override PartName="/xl/worksheets/sheet1431.xml" ContentType="application/vnd.openxmlformats-officedocument.spreadsheetml.worksheet+xml"/>
  <Override PartName="/xl/worksheets/sheet1432.xml" ContentType="application/vnd.openxmlformats-officedocument.spreadsheetml.worksheet+xml"/>
  <Override PartName="/xl/worksheets/sheet1433.xml" ContentType="application/vnd.openxmlformats-officedocument.spreadsheetml.worksheet+xml"/>
  <Override PartName="/xl/worksheets/sheet1434.xml" ContentType="application/vnd.openxmlformats-officedocument.spreadsheetml.worksheet+xml"/>
  <Override PartName="/xl/worksheets/sheet1435.xml" ContentType="application/vnd.openxmlformats-officedocument.spreadsheetml.worksheet+xml"/>
  <Override PartName="/xl/worksheets/sheet1436.xml" ContentType="application/vnd.openxmlformats-officedocument.spreadsheetml.worksheet+xml"/>
  <Override PartName="/xl/worksheets/sheet1437.xml" ContentType="application/vnd.openxmlformats-officedocument.spreadsheetml.worksheet+xml"/>
  <Override PartName="/xl/worksheets/sheet1438.xml" ContentType="application/vnd.openxmlformats-officedocument.spreadsheetml.worksheet+xml"/>
  <Override PartName="/xl/worksheets/sheet1439.xml" ContentType="application/vnd.openxmlformats-officedocument.spreadsheetml.worksheet+xml"/>
  <Override PartName="/xl/worksheets/sheet1440.xml" ContentType="application/vnd.openxmlformats-officedocument.spreadsheetml.worksheet+xml"/>
  <Override PartName="/xl/worksheets/sheet1441.xml" ContentType="application/vnd.openxmlformats-officedocument.spreadsheetml.worksheet+xml"/>
  <Override PartName="/xl/worksheets/sheet1442.xml" ContentType="application/vnd.openxmlformats-officedocument.spreadsheetml.worksheet+xml"/>
  <Override PartName="/xl/worksheets/sheet1443.xml" ContentType="application/vnd.openxmlformats-officedocument.spreadsheetml.worksheet+xml"/>
  <Override PartName="/xl/worksheets/sheet1444.xml" ContentType="application/vnd.openxmlformats-officedocument.spreadsheetml.worksheet+xml"/>
  <Override PartName="/xl/worksheets/sheet1445.xml" ContentType="application/vnd.openxmlformats-officedocument.spreadsheetml.worksheet+xml"/>
  <Override PartName="/xl/worksheets/sheet1446.xml" ContentType="application/vnd.openxmlformats-officedocument.spreadsheetml.worksheet+xml"/>
  <Override PartName="/xl/worksheets/sheet1447.xml" ContentType="application/vnd.openxmlformats-officedocument.spreadsheetml.worksheet+xml"/>
  <Override PartName="/xl/worksheets/sheet1448.xml" ContentType="application/vnd.openxmlformats-officedocument.spreadsheetml.worksheet+xml"/>
  <Override PartName="/xl/worksheets/sheet1449.xml" ContentType="application/vnd.openxmlformats-officedocument.spreadsheetml.worksheet+xml"/>
  <Override PartName="/xl/worksheets/sheet1450.xml" ContentType="application/vnd.openxmlformats-officedocument.spreadsheetml.worksheet+xml"/>
  <Override PartName="/xl/worksheets/sheet1451.xml" ContentType="application/vnd.openxmlformats-officedocument.spreadsheetml.worksheet+xml"/>
  <Override PartName="/xl/worksheets/sheet1452.xml" ContentType="application/vnd.openxmlformats-officedocument.spreadsheetml.worksheet+xml"/>
  <Override PartName="/xl/worksheets/sheet1453.xml" ContentType="application/vnd.openxmlformats-officedocument.spreadsheetml.worksheet+xml"/>
  <Override PartName="/xl/worksheets/sheet1454.xml" ContentType="application/vnd.openxmlformats-officedocument.spreadsheetml.worksheet+xml"/>
  <Override PartName="/xl/worksheets/sheet1455.xml" ContentType="application/vnd.openxmlformats-officedocument.spreadsheetml.worksheet+xml"/>
  <Override PartName="/xl/worksheets/sheet1456.xml" ContentType="application/vnd.openxmlformats-officedocument.spreadsheetml.worksheet+xml"/>
  <Override PartName="/xl/worksheets/sheet1457.xml" ContentType="application/vnd.openxmlformats-officedocument.spreadsheetml.worksheet+xml"/>
  <Override PartName="/xl/worksheets/sheet1458.xml" ContentType="application/vnd.openxmlformats-officedocument.spreadsheetml.worksheet+xml"/>
  <Override PartName="/xl/worksheets/sheet1459.xml" ContentType="application/vnd.openxmlformats-officedocument.spreadsheetml.worksheet+xml"/>
  <Override PartName="/xl/worksheets/sheet1460.xml" ContentType="application/vnd.openxmlformats-officedocument.spreadsheetml.worksheet+xml"/>
  <Override PartName="/xl/worksheets/sheet1461.xml" ContentType="application/vnd.openxmlformats-officedocument.spreadsheetml.worksheet+xml"/>
  <Override PartName="/xl/worksheets/sheet1462.xml" ContentType="application/vnd.openxmlformats-officedocument.spreadsheetml.worksheet+xml"/>
  <Override PartName="/xl/worksheets/sheet1463.xml" ContentType="application/vnd.openxmlformats-officedocument.spreadsheetml.worksheet+xml"/>
  <Override PartName="/xl/worksheets/sheet1464.xml" ContentType="application/vnd.openxmlformats-officedocument.spreadsheetml.worksheet+xml"/>
  <Override PartName="/xl/worksheets/sheet1465.xml" ContentType="application/vnd.openxmlformats-officedocument.spreadsheetml.worksheet+xml"/>
  <Override PartName="/xl/worksheets/sheet1466.xml" ContentType="application/vnd.openxmlformats-officedocument.spreadsheetml.worksheet+xml"/>
  <Override PartName="/xl/worksheets/sheet1467.xml" ContentType="application/vnd.openxmlformats-officedocument.spreadsheetml.worksheet+xml"/>
  <Override PartName="/xl/worksheets/sheet1468.xml" ContentType="application/vnd.openxmlformats-officedocument.spreadsheetml.worksheet+xml"/>
  <Override PartName="/xl/worksheets/sheet1469.xml" ContentType="application/vnd.openxmlformats-officedocument.spreadsheetml.worksheet+xml"/>
  <Override PartName="/xl/worksheets/sheet1470.xml" ContentType="application/vnd.openxmlformats-officedocument.spreadsheetml.worksheet+xml"/>
  <Override PartName="/xl/worksheets/sheet1471.xml" ContentType="application/vnd.openxmlformats-officedocument.spreadsheetml.worksheet+xml"/>
  <Override PartName="/xl/worksheets/sheet1472.xml" ContentType="application/vnd.openxmlformats-officedocument.spreadsheetml.worksheet+xml"/>
  <Override PartName="/xl/worksheets/sheet1473.xml" ContentType="application/vnd.openxmlformats-officedocument.spreadsheetml.worksheet+xml"/>
  <Override PartName="/xl/worksheets/sheet1474.xml" ContentType="application/vnd.openxmlformats-officedocument.spreadsheetml.worksheet+xml"/>
  <Override PartName="/xl/worksheets/sheet1475.xml" ContentType="application/vnd.openxmlformats-officedocument.spreadsheetml.worksheet+xml"/>
  <Override PartName="/xl/worksheets/sheet1476.xml" ContentType="application/vnd.openxmlformats-officedocument.spreadsheetml.worksheet+xml"/>
  <Override PartName="/xl/worksheets/sheet1477.xml" ContentType="application/vnd.openxmlformats-officedocument.spreadsheetml.worksheet+xml"/>
  <Override PartName="/xl/worksheets/sheet1478.xml" ContentType="application/vnd.openxmlformats-officedocument.spreadsheetml.worksheet+xml"/>
  <Override PartName="/xl/worksheets/sheet1479.xml" ContentType="application/vnd.openxmlformats-officedocument.spreadsheetml.worksheet+xml"/>
  <Override PartName="/xl/worksheets/sheet1480.xml" ContentType="application/vnd.openxmlformats-officedocument.spreadsheetml.worksheet+xml"/>
  <Override PartName="/xl/worksheets/sheet1481.xml" ContentType="application/vnd.openxmlformats-officedocument.spreadsheetml.worksheet+xml"/>
  <Override PartName="/xl/worksheets/sheet1482.xml" ContentType="application/vnd.openxmlformats-officedocument.spreadsheetml.worksheet+xml"/>
  <Override PartName="/xl/worksheets/sheet1483.xml" ContentType="application/vnd.openxmlformats-officedocument.spreadsheetml.worksheet+xml"/>
  <Override PartName="/xl/worksheets/sheet1484.xml" ContentType="application/vnd.openxmlformats-officedocument.spreadsheetml.worksheet+xml"/>
  <Override PartName="/xl/worksheets/sheet1485.xml" ContentType="application/vnd.openxmlformats-officedocument.spreadsheetml.worksheet+xml"/>
  <Override PartName="/xl/worksheets/sheet1486.xml" ContentType="application/vnd.openxmlformats-officedocument.spreadsheetml.worksheet+xml"/>
  <Override PartName="/xl/worksheets/sheet1487.xml" ContentType="application/vnd.openxmlformats-officedocument.spreadsheetml.worksheet+xml"/>
  <Override PartName="/xl/worksheets/sheet1488.xml" ContentType="application/vnd.openxmlformats-officedocument.spreadsheetml.worksheet+xml"/>
  <Override PartName="/xl/worksheets/sheet1489.xml" ContentType="application/vnd.openxmlformats-officedocument.spreadsheetml.worksheet+xml"/>
  <Override PartName="/xl/worksheets/sheet1490.xml" ContentType="application/vnd.openxmlformats-officedocument.spreadsheetml.worksheet+xml"/>
  <Override PartName="/xl/worksheets/sheet1491.xml" ContentType="application/vnd.openxmlformats-officedocument.spreadsheetml.worksheet+xml"/>
  <Override PartName="/xl/worksheets/sheet1492.xml" ContentType="application/vnd.openxmlformats-officedocument.spreadsheetml.worksheet+xml"/>
  <Override PartName="/xl/worksheets/sheet1493.xml" ContentType="application/vnd.openxmlformats-officedocument.spreadsheetml.worksheet+xml"/>
  <Override PartName="/xl/worksheets/sheet1494.xml" ContentType="application/vnd.openxmlformats-officedocument.spreadsheetml.worksheet+xml"/>
  <Override PartName="/xl/worksheets/sheet1495.xml" ContentType="application/vnd.openxmlformats-officedocument.spreadsheetml.worksheet+xml"/>
  <Override PartName="/xl/worksheets/sheet1496.xml" ContentType="application/vnd.openxmlformats-officedocument.spreadsheetml.worksheet+xml"/>
  <Override PartName="/xl/worksheets/sheet1497.xml" ContentType="application/vnd.openxmlformats-officedocument.spreadsheetml.worksheet+xml"/>
  <Override PartName="/xl/worksheets/sheet1498.xml" ContentType="application/vnd.openxmlformats-officedocument.spreadsheetml.worksheet+xml"/>
  <Override PartName="/xl/worksheets/sheet1499.xml" ContentType="application/vnd.openxmlformats-officedocument.spreadsheetml.worksheet+xml"/>
  <Override PartName="/xl/worksheets/sheet1500.xml" ContentType="application/vnd.openxmlformats-officedocument.spreadsheetml.worksheet+xml"/>
  <Override PartName="/xl/worksheets/sheet1501.xml" ContentType="application/vnd.openxmlformats-officedocument.spreadsheetml.worksheet+xml"/>
  <Override PartName="/xl/worksheets/sheet1502.xml" ContentType="application/vnd.openxmlformats-officedocument.spreadsheetml.worksheet+xml"/>
  <Override PartName="/xl/worksheets/sheet1503.xml" ContentType="application/vnd.openxmlformats-officedocument.spreadsheetml.worksheet+xml"/>
  <Override PartName="/xl/worksheets/sheet1504.xml" ContentType="application/vnd.openxmlformats-officedocument.spreadsheetml.worksheet+xml"/>
  <Override PartName="/xl/worksheets/sheet1505.xml" ContentType="application/vnd.openxmlformats-officedocument.spreadsheetml.worksheet+xml"/>
  <Override PartName="/xl/worksheets/sheet1506.xml" ContentType="application/vnd.openxmlformats-officedocument.spreadsheetml.worksheet+xml"/>
  <Override PartName="/xl/worksheets/sheet1507.xml" ContentType="application/vnd.openxmlformats-officedocument.spreadsheetml.worksheet+xml"/>
  <Override PartName="/xl/worksheets/sheet1508.xml" ContentType="application/vnd.openxmlformats-officedocument.spreadsheetml.worksheet+xml"/>
  <Override PartName="/xl/worksheets/sheet1509.xml" ContentType="application/vnd.openxmlformats-officedocument.spreadsheetml.worksheet+xml"/>
  <Override PartName="/xl/worksheets/sheet1510.xml" ContentType="application/vnd.openxmlformats-officedocument.spreadsheetml.worksheet+xml"/>
  <Override PartName="/xl/worksheets/sheet1511.xml" ContentType="application/vnd.openxmlformats-officedocument.spreadsheetml.worksheet+xml"/>
  <Override PartName="/xl/worksheets/sheet1512.xml" ContentType="application/vnd.openxmlformats-officedocument.spreadsheetml.worksheet+xml"/>
  <Override PartName="/xl/worksheets/sheet1513.xml" ContentType="application/vnd.openxmlformats-officedocument.spreadsheetml.worksheet+xml"/>
  <Override PartName="/xl/worksheets/sheet1514.xml" ContentType="application/vnd.openxmlformats-officedocument.spreadsheetml.worksheet+xml"/>
  <Override PartName="/xl/worksheets/sheet1515.xml" ContentType="application/vnd.openxmlformats-officedocument.spreadsheetml.worksheet+xml"/>
  <Override PartName="/xl/worksheets/sheet1516.xml" ContentType="application/vnd.openxmlformats-officedocument.spreadsheetml.worksheet+xml"/>
  <Override PartName="/xl/worksheets/sheet1517.xml" ContentType="application/vnd.openxmlformats-officedocument.spreadsheetml.worksheet+xml"/>
  <Override PartName="/xl/worksheets/sheet1518.xml" ContentType="application/vnd.openxmlformats-officedocument.spreadsheetml.worksheet+xml"/>
  <Override PartName="/xl/worksheets/sheet1519.xml" ContentType="application/vnd.openxmlformats-officedocument.spreadsheetml.worksheet+xml"/>
  <Override PartName="/xl/worksheets/sheet1520.xml" ContentType="application/vnd.openxmlformats-officedocument.spreadsheetml.worksheet+xml"/>
  <Override PartName="/xl/worksheets/sheet1521.xml" ContentType="application/vnd.openxmlformats-officedocument.spreadsheetml.worksheet+xml"/>
  <Override PartName="/xl/worksheets/sheet1522.xml" ContentType="application/vnd.openxmlformats-officedocument.spreadsheetml.worksheet+xml"/>
  <Override PartName="/xl/worksheets/sheet1523.xml" ContentType="application/vnd.openxmlformats-officedocument.spreadsheetml.worksheet+xml"/>
  <Override PartName="/xl/worksheets/sheet1524.xml" ContentType="application/vnd.openxmlformats-officedocument.spreadsheetml.worksheet+xml"/>
  <Override PartName="/xl/worksheets/sheet1525.xml" ContentType="application/vnd.openxmlformats-officedocument.spreadsheetml.worksheet+xml"/>
  <Override PartName="/xl/worksheets/sheet1526.xml" ContentType="application/vnd.openxmlformats-officedocument.spreadsheetml.worksheet+xml"/>
  <Override PartName="/xl/worksheets/sheet1527.xml" ContentType="application/vnd.openxmlformats-officedocument.spreadsheetml.worksheet+xml"/>
  <Override PartName="/xl/worksheets/sheet1528.xml" ContentType="application/vnd.openxmlformats-officedocument.spreadsheetml.worksheet+xml"/>
  <Override PartName="/xl/worksheets/sheet1529.xml" ContentType="application/vnd.openxmlformats-officedocument.spreadsheetml.worksheet+xml"/>
  <Override PartName="/xl/worksheets/sheet1530.xml" ContentType="application/vnd.openxmlformats-officedocument.spreadsheetml.worksheet+xml"/>
  <Override PartName="/xl/worksheets/sheet1531.xml" ContentType="application/vnd.openxmlformats-officedocument.spreadsheetml.worksheet+xml"/>
  <Override PartName="/xl/worksheets/sheet1532.xml" ContentType="application/vnd.openxmlformats-officedocument.spreadsheetml.worksheet+xml"/>
  <Override PartName="/xl/worksheets/sheet1533.xml" ContentType="application/vnd.openxmlformats-officedocument.spreadsheetml.worksheet+xml"/>
  <Override PartName="/xl/worksheets/sheet1534.xml" ContentType="application/vnd.openxmlformats-officedocument.spreadsheetml.worksheet+xml"/>
  <Override PartName="/xl/worksheets/sheet1535.xml" ContentType="application/vnd.openxmlformats-officedocument.spreadsheetml.worksheet+xml"/>
  <Override PartName="/xl/worksheets/sheet1536.xml" ContentType="application/vnd.openxmlformats-officedocument.spreadsheetml.worksheet+xml"/>
  <Override PartName="/xl/worksheets/sheet1537.xml" ContentType="application/vnd.openxmlformats-officedocument.spreadsheetml.worksheet+xml"/>
  <Override PartName="/xl/worksheets/sheet1538.xml" ContentType="application/vnd.openxmlformats-officedocument.spreadsheetml.worksheet+xml"/>
  <Override PartName="/xl/worksheets/sheet1539.xml" ContentType="application/vnd.openxmlformats-officedocument.spreadsheetml.worksheet+xml"/>
  <Override PartName="/xl/worksheets/sheet1540.xml" ContentType="application/vnd.openxmlformats-officedocument.spreadsheetml.worksheet+xml"/>
  <Override PartName="/xl/worksheets/sheet1541.xml" ContentType="application/vnd.openxmlformats-officedocument.spreadsheetml.worksheet+xml"/>
  <Override PartName="/xl/worksheets/sheet1542.xml" ContentType="application/vnd.openxmlformats-officedocument.spreadsheetml.worksheet+xml"/>
  <Override PartName="/xl/worksheets/sheet1543.xml" ContentType="application/vnd.openxmlformats-officedocument.spreadsheetml.worksheet+xml"/>
  <Override PartName="/xl/worksheets/sheet1544.xml" ContentType="application/vnd.openxmlformats-officedocument.spreadsheetml.worksheet+xml"/>
  <Override PartName="/xl/worksheets/sheet1545.xml" ContentType="application/vnd.openxmlformats-officedocument.spreadsheetml.worksheet+xml"/>
  <Override PartName="/xl/worksheets/sheet1546.xml" ContentType="application/vnd.openxmlformats-officedocument.spreadsheetml.worksheet+xml"/>
  <Override PartName="/xl/worksheets/sheet1547.xml" ContentType="application/vnd.openxmlformats-officedocument.spreadsheetml.worksheet+xml"/>
  <Override PartName="/xl/worksheets/sheet1548.xml" ContentType="application/vnd.openxmlformats-officedocument.spreadsheetml.worksheet+xml"/>
  <Override PartName="/xl/worksheets/sheet1549.xml" ContentType="application/vnd.openxmlformats-officedocument.spreadsheetml.worksheet+xml"/>
  <Override PartName="/xl/worksheets/sheet1550.xml" ContentType="application/vnd.openxmlformats-officedocument.spreadsheetml.worksheet+xml"/>
  <Override PartName="/xl/worksheets/sheet1551.xml" ContentType="application/vnd.openxmlformats-officedocument.spreadsheetml.worksheet+xml"/>
  <Override PartName="/xl/worksheets/sheet1552.xml" ContentType="application/vnd.openxmlformats-officedocument.spreadsheetml.worksheet+xml"/>
  <Override PartName="/xl/worksheets/sheet1553.xml" ContentType="application/vnd.openxmlformats-officedocument.spreadsheetml.worksheet+xml"/>
  <Override PartName="/xl/worksheets/sheet1554.xml" ContentType="application/vnd.openxmlformats-officedocument.spreadsheetml.worksheet+xml"/>
  <Override PartName="/xl/worksheets/sheet1555.xml" ContentType="application/vnd.openxmlformats-officedocument.spreadsheetml.worksheet+xml"/>
  <Override PartName="/xl/worksheets/sheet1556.xml" ContentType="application/vnd.openxmlformats-officedocument.spreadsheetml.worksheet+xml"/>
  <Override PartName="/xl/worksheets/sheet1557.xml" ContentType="application/vnd.openxmlformats-officedocument.spreadsheetml.worksheet+xml"/>
  <Override PartName="/xl/worksheets/sheet1558.xml" ContentType="application/vnd.openxmlformats-officedocument.spreadsheetml.worksheet+xml"/>
  <Override PartName="/xl/worksheets/sheet1559.xml" ContentType="application/vnd.openxmlformats-officedocument.spreadsheetml.worksheet+xml"/>
  <Override PartName="/xl/worksheets/sheet1560.xml" ContentType="application/vnd.openxmlformats-officedocument.spreadsheetml.worksheet+xml"/>
  <Override PartName="/xl/worksheets/sheet1561.xml" ContentType="application/vnd.openxmlformats-officedocument.spreadsheetml.worksheet+xml"/>
  <Override PartName="/xl/worksheets/sheet1562.xml" ContentType="application/vnd.openxmlformats-officedocument.spreadsheetml.worksheet+xml"/>
  <Override PartName="/xl/worksheets/sheet1563.xml" ContentType="application/vnd.openxmlformats-officedocument.spreadsheetml.worksheet+xml"/>
  <Override PartName="/xl/worksheets/sheet1564.xml" ContentType="application/vnd.openxmlformats-officedocument.spreadsheetml.worksheet+xml"/>
  <Override PartName="/xl/worksheets/sheet1565.xml" ContentType="application/vnd.openxmlformats-officedocument.spreadsheetml.worksheet+xml"/>
  <Override PartName="/xl/worksheets/sheet1566.xml" ContentType="application/vnd.openxmlformats-officedocument.spreadsheetml.worksheet+xml"/>
  <Override PartName="/xl/worksheets/sheet1567.xml" ContentType="application/vnd.openxmlformats-officedocument.spreadsheetml.worksheet+xml"/>
  <Override PartName="/xl/worksheets/sheet1568.xml" ContentType="application/vnd.openxmlformats-officedocument.spreadsheetml.worksheet+xml"/>
  <Override PartName="/xl/worksheets/sheet1569.xml" ContentType="application/vnd.openxmlformats-officedocument.spreadsheetml.worksheet+xml"/>
  <Override PartName="/xl/worksheets/sheet1570.xml" ContentType="application/vnd.openxmlformats-officedocument.spreadsheetml.worksheet+xml"/>
  <Override PartName="/xl/worksheets/sheet1571.xml" ContentType="application/vnd.openxmlformats-officedocument.spreadsheetml.worksheet+xml"/>
  <Override PartName="/xl/worksheets/sheet1572.xml" ContentType="application/vnd.openxmlformats-officedocument.spreadsheetml.worksheet+xml"/>
  <Override PartName="/xl/worksheets/sheet1573.xml" ContentType="application/vnd.openxmlformats-officedocument.spreadsheetml.worksheet+xml"/>
  <Override PartName="/xl/worksheets/sheet1574.xml" ContentType="application/vnd.openxmlformats-officedocument.spreadsheetml.worksheet+xml"/>
  <Override PartName="/xl/worksheets/sheet1575.xml" ContentType="application/vnd.openxmlformats-officedocument.spreadsheetml.worksheet+xml"/>
  <Override PartName="/xl/worksheets/sheet1576.xml" ContentType="application/vnd.openxmlformats-officedocument.spreadsheetml.worksheet+xml"/>
  <Override PartName="/xl/worksheets/sheet1577.xml" ContentType="application/vnd.openxmlformats-officedocument.spreadsheetml.worksheet+xml"/>
  <Override PartName="/xl/worksheets/sheet1578.xml" ContentType="application/vnd.openxmlformats-officedocument.spreadsheetml.worksheet+xml"/>
  <Override PartName="/xl/worksheets/sheet1579.xml" ContentType="application/vnd.openxmlformats-officedocument.spreadsheetml.worksheet+xml"/>
  <Override PartName="/xl/worksheets/sheet1580.xml" ContentType="application/vnd.openxmlformats-officedocument.spreadsheetml.worksheet+xml"/>
  <Override PartName="/xl/worksheets/sheet1581.xml" ContentType="application/vnd.openxmlformats-officedocument.spreadsheetml.worksheet+xml"/>
  <Override PartName="/xl/worksheets/sheet1582.xml" ContentType="application/vnd.openxmlformats-officedocument.spreadsheetml.worksheet+xml"/>
  <Override PartName="/xl/worksheets/sheet1583.xml" ContentType="application/vnd.openxmlformats-officedocument.spreadsheetml.worksheet+xml"/>
  <Override PartName="/xl/worksheets/sheet1584.xml" ContentType="application/vnd.openxmlformats-officedocument.spreadsheetml.worksheet+xml"/>
  <Override PartName="/xl/worksheets/sheet1585.xml" ContentType="application/vnd.openxmlformats-officedocument.spreadsheetml.worksheet+xml"/>
  <Override PartName="/xl/worksheets/sheet1586.xml" ContentType="application/vnd.openxmlformats-officedocument.spreadsheetml.worksheet+xml"/>
  <Override PartName="/xl/worksheets/sheet1587.xml" ContentType="application/vnd.openxmlformats-officedocument.spreadsheetml.worksheet+xml"/>
  <Override PartName="/xl/worksheets/sheet1588.xml" ContentType="application/vnd.openxmlformats-officedocument.spreadsheetml.worksheet+xml"/>
  <Override PartName="/xl/worksheets/sheet1589.xml" ContentType="application/vnd.openxmlformats-officedocument.spreadsheetml.worksheet+xml"/>
  <Override PartName="/xl/worksheets/sheet1590.xml" ContentType="application/vnd.openxmlformats-officedocument.spreadsheetml.worksheet+xml"/>
  <Override PartName="/xl/worksheets/sheet1591.xml" ContentType="application/vnd.openxmlformats-officedocument.spreadsheetml.worksheet+xml"/>
  <Override PartName="/xl/worksheets/sheet1592.xml" ContentType="application/vnd.openxmlformats-officedocument.spreadsheetml.worksheet+xml"/>
  <Override PartName="/xl/worksheets/sheet1593.xml" ContentType="application/vnd.openxmlformats-officedocument.spreadsheetml.worksheet+xml"/>
  <Override PartName="/xl/worksheets/sheet1594.xml" ContentType="application/vnd.openxmlformats-officedocument.spreadsheetml.worksheet+xml"/>
  <Override PartName="/xl/worksheets/sheet1595.xml" ContentType="application/vnd.openxmlformats-officedocument.spreadsheetml.worksheet+xml"/>
  <Override PartName="/xl/worksheets/sheet1596.xml" ContentType="application/vnd.openxmlformats-officedocument.spreadsheetml.worksheet+xml"/>
  <Override PartName="/xl/worksheets/sheet1597.xml" ContentType="application/vnd.openxmlformats-officedocument.spreadsheetml.worksheet+xml"/>
  <Override PartName="/xl/worksheets/sheet1598.xml" ContentType="application/vnd.openxmlformats-officedocument.spreadsheetml.worksheet+xml"/>
  <Override PartName="/xl/worksheets/sheet1599.xml" ContentType="application/vnd.openxmlformats-officedocument.spreadsheetml.worksheet+xml"/>
  <Override PartName="/xl/worksheets/sheet1600.xml" ContentType="application/vnd.openxmlformats-officedocument.spreadsheetml.worksheet+xml"/>
  <Override PartName="/xl/worksheets/sheet1601.xml" ContentType="application/vnd.openxmlformats-officedocument.spreadsheetml.worksheet+xml"/>
  <Override PartName="/xl/worksheets/sheet1602.xml" ContentType="application/vnd.openxmlformats-officedocument.spreadsheetml.worksheet+xml"/>
  <Override PartName="/xl/worksheets/sheet1603.xml" ContentType="application/vnd.openxmlformats-officedocument.spreadsheetml.worksheet+xml"/>
  <Override PartName="/xl/worksheets/sheet1604.xml" ContentType="application/vnd.openxmlformats-officedocument.spreadsheetml.worksheet+xml"/>
  <Override PartName="/xl/worksheets/sheet1605.xml" ContentType="application/vnd.openxmlformats-officedocument.spreadsheetml.worksheet+xml"/>
  <Override PartName="/xl/worksheets/sheet1606.xml" ContentType="application/vnd.openxmlformats-officedocument.spreadsheetml.worksheet+xml"/>
  <Override PartName="/xl/worksheets/sheet1607.xml" ContentType="application/vnd.openxmlformats-officedocument.spreadsheetml.worksheet+xml"/>
  <Override PartName="/xl/worksheets/sheet1608.xml" ContentType="application/vnd.openxmlformats-officedocument.spreadsheetml.worksheet+xml"/>
  <Override PartName="/xl/worksheets/sheet1609.xml" ContentType="application/vnd.openxmlformats-officedocument.spreadsheetml.worksheet+xml"/>
  <Override PartName="/xl/worksheets/sheet1610.xml" ContentType="application/vnd.openxmlformats-officedocument.spreadsheetml.worksheet+xml"/>
  <Override PartName="/xl/worksheets/sheet1611.xml" ContentType="application/vnd.openxmlformats-officedocument.spreadsheetml.worksheet+xml"/>
  <Override PartName="/xl/worksheets/sheet1612.xml" ContentType="application/vnd.openxmlformats-officedocument.spreadsheetml.worksheet+xml"/>
  <Override PartName="/xl/worksheets/sheet1613.xml" ContentType="application/vnd.openxmlformats-officedocument.spreadsheetml.worksheet+xml"/>
  <Override PartName="/xl/worksheets/sheet1614.xml" ContentType="application/vnd.openxmlformats-officedocument.spreadsheetml.worksheet+xml"/>
  <Override PartName="/xl/worksheets/sheet1615.xml" ContentType="application/vnd.openxmlformats-officedocument.spreadsheetml.worksheet+xml"/>
  <Override PartName="/xl/worksheets/sheet1616.xml" ContentType="application/vnd.openxmlformats-officedocument.spreadsheetml.worksheet+xml"/>
  <Override PartName="/xl/worksheets/sheet1617.xml" ContentType="application/vnd.openxmlformats-officedocument.spreadsheetml.worksheet+xml"/>
  <Override PartName="/xl/worksheets/sheet1618.xml" ContentType="application/vnd.openxmlformats-officedocument.spreadsheetml.worksheet+xml"/>
  <Override PartName="/xl/worksheets/sheet1619.xml" ContentType="application/vnd.openxmlformats-officedocument.spreadsheetml.worksheet+xml"/>
  <Override PartName="/xl/worksheets/sheet1620.xml" ContentType="application/vnd.openxmlformats-officedocument.spreadsheetml.worksheet+xml"/>
  <Override PartName="/xl/worksheets/sheet1621.xml" ContentType="application/vnd.openxmlformats-officedocument.spreadsheetml.worksheet+xml"/>
  <Override PartName="/xl/worksheets/sheet1622.xml" ContentType="application/vnd.openxmlformats-officedocument.spreadsheetml.worksheet+xml"/>
  <Override PartName="/xl/worksheets/sheet1623.xml" ContentType="application/vnd.openxmlformats-officedocument.spreadsheetml.worksheet+xml"/>
  <Override PartName="/xl/worksheets/sheet1624.xml" ContentType="application/vnd.openxmlformats-officedocument.spreadsheetml.worksheet+xml"/>
  <Override PartName="/xl/worksheets/sheet1625.xml" ContentType="application/vnd.openxmlformats-officedocument.spreadsheetml.worksheet+xml"/>
  <Override PartName="/xl/worksheets/sheet1626.xml" ContentType="application/vnd.openxmlformats-officedocument.spreadsheetml.worksheet+xml"/>
  <Override PartName="/xl/worksheets/sheet1627.xml" ContentType="application/vnd.openxmlformats-officedocument.spreadsheetml.worksheet+xml"/>
  <Override PartName="/xl/worksheets/sheet1628.xml" ContentType="application/vnd.openxmlformats-officedocument.spreadsheetml.worksheet+xml"/>
  <Override PartName="/xl/worksheets/sheet1629.xml" ContentType="application/vnd.openxmlformats-officedocument.spreadsheetml.worksheet+xml"/>
  <Override PartName="/xl/worksheets/sheet1630.xml" ContentType="application/vnd.openxmlformats-officedocument.spreadsheetml.worksheet+xml"/>
  <Override PartName="/xl/worksheets/sheet1631.xml" ContentType="application/vnd.openxmlformats-officedocument.spreadsheetml.worksheet+xml"/>
  <Override PartName="/xl/worksheets/sheet1632.xml" ContentType="application/vnd.openxmlformats-officedocument.spreadsheetml.worksheet+xml"/>
  <Override PartName="/xl/worksheets/sheet1633.xml" ContentType="application/vnd.openxmlformats-officedocument.spreadsheetml.worksheet+xml"/>
  <Override PartName="/xl/worksheets/sheet1634.xml" ContentType="application/vnd.openxmlformats-officedocument.spreadsheetml.worksheet+xml"/>
  <Override PartName="/xl/worksheets/sheet1635.xml" ContentType="application/vnd.openxmlformats-officedocument.spreadsheetml.worksheet+xml"/>
  <Override PartName="/xl/worksheets/sheet1636.xml" ContentType="application/vnd.openxmlformats-officedocument.spreadsheetml.worksheet+xml"/>
  <Override PartName="/xl/worksheets/sheet1637.xml" ContentType="application/vnd.openxmlformats-officedocument.spreadsheetml.worksheet+xml"/>
  <Override PartName="/xl/worksheets/sheet1638.xml" ContentType="application/vnd.openxmlformats-officedocument.spreadsheetml.worksheet+xml"/>
  <Override PartName="/xl/worksheets/sheet1639.xml" ContentType="application/vnd.openxmlformats-officedocument.spreadsheetml.worksheet+xml"/>
  <Override PartName="/xl/worksheets/sheet1640.xml" ContentType="application/vnd.openxmlformats-officedocument.spreadsheetml.worksheet+xml"/>
  <Override PartName="/xl/worksheets/sheet1641.xml" ContentType="application/vnd.openxmlformats-officedocument.spreadsheetml.worksheet+xml"/>
  <Override PartName="/xl/worksheets/sheet1642.xml" ContentType="application/vnd.openxmlformats-officedocument.spreadsheetml.worksheet+xml"/>
  <Override PartName="/xl/worksheets/sheet1643.xml" ContentType="application/vnd.openxmlformats-officedocument.spreadsheetml.worksheet+xml"/>
  <Override PartName="/xl/worksheets/sheet1644.xml" ContentType="application/vnd.openxmlformats-officedocument.spreadsheetml.worksheet+xml"/>
  <Override PartName="/xl/worksheets/sheet1645.xml" ContentType="application/vnd.openxmlformats-officedocument.spreadsheetml.worksheet+xml"/>
  <Override PartName="/xl/worksheets/sheet1646.xml" ContentType="application/vnd.openxmlformats-officedocument.spreadsheetml.worksheet+xml"/>
  <Override PartName="/xl/worksheets/sheet1647.xml" ContentType="application/vnd.openxmlformats-officedocument.spreadsheetml.worksheet+xml"/>
  <Override PartName="/xl/worksheets/sheet1648.xml" ContentType="application/vnd.openxmlformats-officedocument.spreadsheetml.worksheet+xml"/>
  <Override PartName="/xl/worksheets/sheet1649.xml" ContentType="application/vnd.openxmlformats-officedocument.spreadsheetml.worksheet+xml"/>
  <Override PartName="/xl/worksheets/sheet1650.xml" ContentType="application/vnd.openxmlformats-officedocument.spreadsheetml.worksheet+xml"/>
  <Override PartName="/xl/worksheets/sheet1651.xml" ContentType="application/vnd.openxmlformats-officedocument.spreadsheetml.worksheet+xml"/>
  <Override PartName="/xl/worksheets/sheet1652.xml" ContentType="application/vnd.openxmlformats-officedocument.spreadsheetml.worksheet+xml"/>
  <Override PartName="/xl/worksheets/sheet1653.xml" ContentType="application/vnd.openxmlformats-officedocument.spreadsheetml.worksheet+xml"/>
  <Override PartName="/xl/worksheets/sheet1654.xml" ContentType="application/vnd.openxmlformats-officedocument.spreadsheetml.worksheet+xml"/>
  <Override PartName="/xl/worksheets/sheet1655.xml" ContentType="application/vnd.openxmlformats-officedocument.spreadsheetml.worksheet+xml"/>
  <Override PartName="/xl/worksheets/sheet1656.xml" ContentType="application/vnd.openxmlformats-officedocument.spreadsheetml.worksheet+xml"/>
  <Override PartName="/xl/worksheets/sheet1657.xml" ContentType="application/vnd.openxmlformats-officedocument.spreadsheetml.worksheet+xml"/>
  <Override PartName="/xl/worksheets/sheet1658.xml" ContentType="application/vnd.openxmlformats-officedocument.spreadsheetml.worksheet+xml"/>
  <Override PartName="/xl/worksheets/sheet1659.xml" ContentType="application/vnd.openxmlformats-officedocument.spreadsheetml.worksheet+xml"/>
  <Override PartName="/xl/worksheets/sheet1660.xml" ContentType="application/vnd.openxmlformats-officedocument.spreadsheetml.worksheet+xml"/>
  <Override PartName="/xl/worksheets/sheet1661.xml" ContentType="application/vnd.openxmlformats-officedocument.spreadsheetml.worksheet+xml"/>
  <Override PartName="/xl/worksheets/sheet1662.xml" ContentType="application/vnd.openxmlformats-officedocument.spreadsheetml.worksheet+xml"/>
  <Override PartName="/xl/worksheets/sheet1663.xml" ContentType="application/vnd.openxmlformats-officedocument.spreadsheetml.worksheet+xml"/>
  <Override PartName="/xl/worksheets/sheet1664.xml" ContentType="application/vnd.openxmlformats-officedocument.spreadsheetml.worksheet+xml"/>
  <Override PartName="/xl/worksheets/sheet1665.xml" ContentType="application/vnd.openxmlformats-officedocument.spreadsheetml.worksheet+xml"/>
  <Override PartName="/xl/worksheets/sheet1666.xml" ContentType="application/vnd.openxmlformats-officedocument.spreadsheetml.worksheet+xml"/>
  <Override PartName="/xl/worksheets/sheet1667.xml" ContentType="application/vnd.openxmlformats-officedocument.spreadsheetml.worksheet+xml"/>
  <Override PartName="/xl/worksheets/sheet1668.xml" ContentType="application/vnd.openxmlformats-officedocument.spreadsheetml.worksheet+xml"/>
  <Override PartName="/xl/worksheets/sheet1669.xml" ContentType="application/vnd.openxmlformats-officedocument.spreadsheetml.worksheet+xml"/>
  <Override PartName="/xl/worksheets/sheet1670.xml" ContentType="application/vnd.openxmlformats-officedocument.spreadsheetml.worksheet+xml"/>
  <Override PartName="/xl/worksheets/sheet1671.xml" ContentType="application/vnd.openxmlformats-officedocument.spreadsheetml.worksheet+xml"/>
  <Override PartName="/xl/worksheets/sheet1672.xml" ContentType="application/vnd.openxmlformats-officedocument.spreadsheetml.worksheet+xml"/>
  <Override PartName="/xl/worksheets/sheet1673.xml" ContentType="application/vnd.openxmlformats-officedocument.spreadsheetml.worksheet+xml"/>
  <Override PartName="/xl/worksheets/sheet1674.xml" ContentType="application/vnd.openxmlformats-officedocument.spreadsheetml.worksheet+xml"/>
  <Override PartName="/xl/worksheets/sheet1675.xml" ContentType="application/vnd.openxmlformats-officedocument.spreadsheetml.worksheet+xml"/>
  <Override PartName="/xl/worksheets/sheet1676.xml" ContentType="application/vnd.openxmlformats-officedocument.spreadsheetml.worksheet+xml"/>
  <Override PartName="/xl/worksheets/sheet1677.xml" ContentType="application/vnd.openxmlformats-officedocument.spreadsheetml.worksheet+xml"/>
  <Override PartName="/xl/worksheets/sheet1678.xml" ContentType="application/vnd.openxmlformats-officedocument.spreadsheetml.worksheet+xml"/>
  <Override PartName="/xl/worksheets/sheet1679.xml" ContentType="application/vnd.openxmlformats-officedocument.spreadsheetml.worksheet+xml"/>
  <Override PartName="/xl/worksheets/sheet1680.xml" ContentType="application/vnd.openxmlformats-officedocument.spreadsheetml.worksheet+xml"/>
  <Override PartName="/xl/worksheets/sheet1681.xml" ContentType="application/vnd.openxmlformats-officedocument.spreadsheetml.worksheet+xml"/>
  <Override PartName="/xl/worksheets/sheet1682.xml" ContentType="application/vnd.openxmlformats-officedocument.spreadsheetml.worksheet+xml"/>
  <Override PartName="/xl/worksheets/sheet1683.xml" ContentType="application/vnd.openxmlformats-officedocument.spreadsheetml.worksheet+xml"/>
  <Override PartName="/xl/worksheets/sheet1684.xml" ContentType="application/vnd.openxmlformats-officedocument.spreadsheetml.worksheet+xml"/>
  <Override PartName="/xl/worksheets/sheet1685.xml" ContentType="application/vnd.openxmlformats-officedocument.spreadsheetml.worksheet+xml"/>
  <Override PartName="/xl/worksheets/sheet1686.xml" ContentType="application/vnd.openxmlformats-officedocument.spreadsheetml.worksheet+xml"/>
  <Override PartName="/xl/worksheets/sheet1687.xml" ContentType="application/vnd.openxmlformats-officedocument.spreadsheetml.worksheet+xml"/>
  <Override PartName="/xl/worksheets/sheet1688.xml" ContentType="application/vnd.openxmlformats-officedocument.spreadsheetml.worksheet+xml"/>
  <Override PartName="/xl/worksheets/sheet1689.xml" ContentType="application/vnd.openxmlformats-officedocument.spreadsheetml.worksheet+xml"/>
  <Override PartName="/xl/worksheets/sheet1690.xml" ContentType="application/vnd.openxmlformats-officedocument.spreadsheetml.worksheet+xml"/>
  <Override PartName="/xl/worksheets/sheet1691.xml" ContentType="application/vnd.openxmlformats-officedocument.spreadsheetml.worksheet+xml"/>
  <Override PartName="/xl/worksheets/sheet1692.xml" ContentType="application/vnd.openxmlformats-officedocument.spreadsheetml.worksheet+xml"/>
  <Override PartName="/xl/worksheets/sheet1693.xml" ContentType="application/vnd.openxmlformats-officedocument.spreadsheetml.worksheet+xml"/>
  <Override PartName="/xl/worksheets/sheet1694.xml" ContentType="application/vnd.openxmlformats-officedocument.spreadsheetml.worksheet+xml"/>
  <Override PartName="/xl/worksheets/sheet1695.xml" ContentType="application/vnd.openxmlformats-officedocument.spreadsheetml.worksheet+xml"/>
  <Override PartName="/xl/worksheets/sheet1696.xml" ContentType="application/vnd.openxmlformats-officedocument.spreadsheetml.worksheet+xml"/>
  <Override PartName="/xl/worksheets/sheet1697.xml" ContentType="application/vnd.openxmlformats-officedocument.spreadsheetml.worksheet+xml"/>
  <Override PartName="/xl/worksheets/sheet1698.xml" ContentType="application/vnd.openxmlformats-officedocument.spreadsheetml.worksheet+xml"/>
  <Override PartName="/xl/worksheets/sheet1699.xml" ContentType="application/vnd.openxmlformats-officedocument.spreadsheetml.worksheet+xml"/>
  <Override PartName="/xl/worksheets/sheet1700.xml" ContentType="application/vnd.openxmlformats-officedocument.spreadsheetml.worksheet+xml"/>
  <Override PartName="/xl/worksheets/sheet1701.xml" ContentType="application/vnd.openxmlformats-officedocument.spreadsheetml.worksheet+xml"/>
  <Override PartName="/xl/worksheets/sheet1702.xml" ContentType="application/vnd.openxmlformats-officedocument.spreadsheetml.worksheet+xml"/>
  <Override PartName="/xl/worksheets/sheet1703.xml" ContentType="application/vnd.openxmlformats-officedocument.spreadsheetml.worksheet+xml"/>
  <Override PartName="/xl/worksheets/sheet1704.xml" ContentType="application/vnd.openxmlformats-officedocument.spreadsheetml.worksheet+xml"/>
  <Override PartName="/xl/worksheets/sheet1705.xml" ContentType="application/vnd.openxmlformats-officedocument.spreadsheetml.worksheet+xml"/>
  <Override PartName="/xl/worksheets/sheet1706.xml" ContentType="application/vnd.openxmlformats-officedocument.spreadsheetml.worksheet+xml"/>
  <Override PartName="/xl/worksheets/sheet1707.xml" ContentType="application/vnd.openxmlformats-officedocument.spreadsheetml.worksheet+xml"/>
  <Override PartName="/xl/worksheets/sheet1708.xml" ContentType="application/vnd.openxmlformats-officedocument.spreadsheetml.worksheet+xml"/>
  <Override PartName="/xl/worksheets/sheet1709.xml" ContentType="application/vnd.openxmlformats-officedocument.spreadsheetml.worksheet+xml"/>
  <Override PartName="/xl/worksheets/sheet1710.xml" ContentType="application/vnd.openxmlformats-officedocument.spreadsheetml.worksheet+xml"/>
  <Override PartName="/xl/worksheets/sheet1711.xml" ContentType="application/vnd.openxmlformats-officedocument.spreadsheetml.worksheet+xml"/>
  <Override PartName="/xl/worksheets/sheet1712.xml" ContentType="application/vnd.openxmlformats-officedocument.spreadsheetml.worksheet+xml"/>
  <Override PartName="/xl/worksheets/sheet1713.xml" ContentType="application/vnd.openxmlformats-officedocument.spreadsheetml.worksheet+xml"/>
  <Override PartName="/xl/worksheets/sheet1714.xml" ContentType="application/vnd.openxmlformats-officedocument.spreadsheetml.worksheet+xml"/>
  <Override PartName="/xl/worksheets/sheet1715.xml" ContentType="application/vnd.openxmlformats-officedocument.spreadsheetml.worksheet+xml"/>
  <Override PartName="/xl/worksheets/sheet1716.xml" ContentType="application/vnd.openxmlformats-officedocument.spreadsheetml.worksheet+xml"/>
  <Override PartName="/xl/worksheets/sheet1717.xml" ContentType="application/vnd.openxmlformats-officedocument.spreadsheetml.worksheet+xml"/>
  <Override PartName="/xl/worksheets/sheet1718.xml" ContentType="application/vnd.openxmlformats-officedocument.spreadsheetml.worksheet+xml"/>
  <Override PartName="/xl/worksheets/sheet1719.xml" ContentType="application/vnd.openxmlformats-officedocument.spreadsheetml.worksheet+xml"/>
  <Override PartName="/xl/worksheets/sheet1720.xml" ContentType="application/vnd.openxmlformats-officedocument.spreadsheetml.worksheet+xml"/>
  <Override PartName="/xl/worksheets/sheet1721.xml" ContentType="application/vnd.openxmlformats-officedocument.spreadsheetml.worksheet+xml"/>
  <Override PartName="/xl/worksheets/sheet1722.xml" ContentType="application/vnd.openxmlformats-officedocument.spreadsheetml.worksheet+xml"/>
  <Override PartName="/xl/worksheets/sheet1723.xml" ContentType="application/vnd.openxmlformats-officedocument.spreadsheetml.worksheet+xml"/>
  <Override PartName="/xl/worksheets/sheet1724.xml" ContentType="application/vnd.openxmlformats-officedocument.spreadsheetml.worksheet+xml"/>
  <Override PartName="/xl/worksheets/sheet1725.xml" ContentType="application/vnd.openxmlformats-officedocument.spreadsheetml.worksheet+xml"/>
  <Override PartName="/xl/worksheets/sheet1726.xml" ContentType="application/vnd.openxmlformats-officedocument.spreadsheetml.worksheet+xml"/>
  <Override PartName="/xl/worksheets/sheet1727.xml" ContentType="application/vnd.openxmlformats-officedocument.spreadsheetml.worksheet+xml"/>
  <Override PartName="/xl/worksheets/sheet1728.xml" ContentType="application/vnd.openxmlformats-officedocument.spreadsheetml.worksheet+xml"/>
  <Override PartName="/xl/worksheets/sheet1729.xml" ContentType="application/vnd.openxmlformats-officedocument.spreadsheetml.worksheet+xml"/>
  <Override PartName="/xl/worksheets/sheet1730.xml" ContentType="application/vnd.openxmlformats-officedocument.spreadsheetml.worksheet+xml"/>
  <Override PartName="/xl/worksheets/sheet1731.xml" ContentType="application/vnd.openxmlformats-officedocument.spreadsheetml.worksheet+xml"/>
  <Override PartName="/xl/worksheets/sheet1732.xml" ContentType="application/vnd.openxmlformats-officedocument.spreadsheetml.worksheet+xml"/>
  <Override PartName="/xl/worksheets/sheet1733.xml" ContentType="application/vnd.openxmlformats-officedocument.spreadsheetml.worksheet+xml"/>
  <Override PartName="/xl/worksheets/sheet1734.xml" ContentType="application/vnd.openxmlformats-officedocument.spreadsheetml.worksheet+xml"/>
  <Override PartName="/xl/worksheets/sheet1735.xml" ContentType="application/vnd.openxmlformats-officedocument.spreadsheetml.worksheet+xml"/>
  <Override PartName="/xl/worksheets/sheet1736.xml" ContentType="application/vnd.openxmlformats-officedocument.spreadsheetml.worksheet+xml"/>
  <Override PartName="/xl/worksheets/sheet1737.xml" ContentType="application/vnd.openxmlformats-officedocument.spreadsheetml.worksheet+xml"/>
  <Override PartName="/xl/worksheets/sheet1738.xml" ContentType="application/vnd.openxmlformats-officedocument.spreadsheetml.worksheet+xml"/>
  <Override PartName="/xl/worksheets/sheet1739.xml" ContentType="application/vnd.openxmlformats-officedocument.spreadsheetml.worksheet+xml"/>
  <Override PartName="/xl/worksheets/sheet1740.xml" ContentType="application/vnd.openxmlformats-officedocument.spreadsheetml.worksheet+xml"/>
  <Override PartName="/xl/worksheets/sheet1741.xml" ContentType="application/vnd.openxmlformats-officedocument.spreadsheetml.worksheet+xml"/>
  <Override PartName="/xl/worksheets/sheet1742.xml" ContentType="application/vnd.openxmlformats-officedocument.spreadsheetml.worksheet+xml"/>
  <Override PartName="/xl/worksheets/sheet1743.xml" ContentType="application/vnd.openxmlformats-officedocument.spreadsheetml.worksheet+xml"/>
  <Override PartName="/xl/worksheets/sheet1744.xml" ContentType="application/vnd.openxmlformats-officedocument.spreadsheetml.worksheet+xml"/>
  <Override PartName="/xl/worksheets/sheet1745.xml" ContentType="application/vnd.openxmlformats-officedocument.spreadsheetml.worksheet+xml"/>
  <Override PartName="/xl/worksheets/sheet1746.xml" ContentType="application/vnd.openxmlformats-officedocument.spreadsheetml.worksheet+xml"/>
  <Override PartName="/xl/worksheets/sheet1747.xml" ContentType="application/vnd.openxmlformats-officedocument.spreadsheetml.worksheet+xml"/>
  <Override PartName="/xl/worksheets/sheet1748.xml" ContentType="application/vnd.openxmlformats-officedocument.spreadsheetml.worksheet+xml"/>
  <Override PartName="/xl/worksheets/sheet1749.xml" ContentType="application/vnd.openxmlformats-officedocument.spreadsheetml.worksheet+xml"/>
  <Override PartName="/xl/worksheets/sheet1750.xml" ContentType="application/vnd.openxmlformats-officedocument.spreadsheetml.worksheet+xml"/>
  <Override PartName="/xl/worksheets/sheet1751.xml" ContentType="application/vnd.openxmlformats-officedocument.spreadsheetml.worksheet+xml"/>
  <Override PartName="/xl/worksheets/sheet1752.xml" ContentType="application/vnd.openxmlformats-officedocument.spreadsheetml.worksheet+xml"/>
  <Override PartName="/xl/worksheets/sheet1753.xml" ContentType="application/vnd.openxmlformats-officedocument.spreadsheetml.worksheet+xml"/>
  <Override PartName="/xl/worksheets/sheet1754.xml" ContentType="application/vnd.openxmlformats-officedocument.spreadsheetml.worksheet+xml"/>
  <Override PartName="/xl/worksheets/sheet1755.xml" ContentType="application/vnd.openxmlformats-officedocument.spreadsheetml.worksheet+xml"/>
  <Override PartName="/xl/worksheets/sheet1756.xml" ContentType="application/vnd.openxmlformats-officedocument.spreadsheetml.worksheet+xml"/>
  <Override PartName="/xl/worksheets/sheet1757.xml" ContentType="application/vnd.openxmlformats-officedocument.spreadsheetml.worksheet+xml"/>
  <Override PartName="/xl/worksheets/sheet1758.xml" ContentType="application/vnd.openxmlformats-officedocument.spreadsheetml.worksheet+xml"/>
  <Override PartName="/xl/worksheets/sheet1759.xml" ContentType="application/vnd.openxmlformats-officedocument.spreadsheetml.worksheet+xml"/>
  <Override PartName="/xl/worksheets/sheet1760.xml" ContentType="application/vnd.openxmlformats-officedocument.spreadsheetml.worksheet+xml"/>
  <Override PartName="/xl/worksheets/sheet1761.xml" ContentType="application/vnd.openxmlformats-officedocument.spreadsheetml.worksheet+xml"/>
  <Override PartName="/xl/worksheets/sheet1762.xml" ContentType="application/vnd.openxmlformats-officedocument.spreadsheetml.worksheet+xml"/>
  <Override PartName="/xl/worksheets/sheet1763.xml" ContentType="application/vnd.openxmlformats-officedocument.spreadsheetml.worksheet+xml"/>
  <Override PartName="/xl/worksheets/sheet1764.xml" ContentType="application/vnd.openxmlformats-officedocument.spreadsheetml.worksheet+xml"/>
  <Override PartName="/xl/worksheets/sheet1765.xml" ContentType="application/vnd.openxmlformats-officedocument.spreadsheetml.worksheet+xml"/>
  <Override PartName="/xl/worksheets/sheet1766.xml" ContentType="application/vnd.openxmlformats-officedocument.spreadsheetml.worksheet+xml"/>
  <Override PartName="/xl/worksheets/sheet1767.xml" ContentType="application/vnd.openxmlformats-officedocument.spreadsheetml.worksheet+xml"/>
  <Override PartName="/xl/worksheets/sheet1768.xml" ContentType="application/vnd.openxmlformats-officedocument.spreadsheetml.worksheet+xml"/>
  <Override PartName="/xl/worksheets/sheet1769.xml" ContentType="application/vnd.openxmlformats-officedocument.spreadsheetml.worksheet+xml"/>
  <Override PartName="/xl/worksheets/sheet1770.xml" ContentType="application/vnd.openxmlformats-officedocument.spreadsheetml.worksheet+xml"/>
  <Override PartName="/xl/worksheets/sheet1771.xml" ContentType="application/vnd.openxmlformats-officedocument.spreadsheetml.worksheet+xml"/>
  <Override PartName="/xl/worksheets/sheet1772.xml" ContentType="application/vnd.openxmlformats-officedocument.spreadsheetml.worksheet+xml"/>
  <Override PartName="/xl/worksheets/sheet1773.xml" ContentType="application/vnd.openxmlformats-officedocument.spreadsheetml.worksheet+xml"/>
  <Override PartName="/xl/worksheets/sheet1774.xml" ContentType="application/vnd.openxmlformats-officedocument.spreadsheetml.worksheet+xml"/>
  <Override PartName="/xl/worksheets/sheet1775.xml" ContentType="application/vnd.openxmlformats-officedocument.spreadsheetml.worksheet+xml"/>
  <Override PartName="/xl/worksheets/sheet1776.xml" ContentType="application/vnd.openxmlformats-officedocument.spreadsheetml.worksheet+xml"/>
  <Override PartName="/xl/worksheets/sheet1777.xml" ContentType="application/vnd.openxmlformats-officedocument.spreadsheetml.worksheet+xml"/>
  <Override PartName="/xl/worksheets/sheet1778.xml" ContentType="application/vnd.openxmlformats-officedocument.spreadsheetml.worksheet+xml"/>
  <Override PartName="/xl/worksheets/sheet1779.xml" ContentType="application/vnd.openxmlformats-officedocument.spreadsheetml.worksheet+xml"/>
  <Override PartName="/xl/worksheets/sheet1780.xml" ContentType="application/vnd.openxmlformats-officedocument.spreadsheetml.worksheet+xml"/>
  <Override PartName="/xl/worksheets/sheet1781.xml" ContentType="application/vnd.openxmlformats-officedocument.spreadsheetml.worksheet+xml"/>
  <Override PartName="/xl/worksheets/sheet1782.xml" ContentType="application/vnd.openxmlformats-officedocument.spreadsheetml.worksheet+xml"/>
  <Override PartName="/xl/worksheets/sheet1783.xml" ContentType="application/vnd.openxmlformats-officedocument.spreadsheetml.worksheet+xml"/>
  <Override PartName="/xl/worksheets/sheet1784.xml" ContentType="application/vnd.openxmlformats-officedocument.spreadsheetml.worksheet+xml"/>
  <Override PartName="/xl/worksheets/sheet1785.xml" ContentType="application/vnd.openxmlformats-officedocument.spreadsheetml.worksheet+xml"/>
  <Override PartName="/xl/worksheets/sheet1786.xml" ContentType="application/vnd.openxmlformats-officedocument.spreadsheetml.worksheet+xml"/>
  <Override PartName="/xl/worksheets/sheet1787.xml" ContentType="application/vnd.openxmlformats-officedocument.spreadsheetml.worksheet+xml"/>
  <Override PartName="/xl/worksheets/sheet1788.xml" ContentType="application/vnd.openxmlformats-officedocument.spreadsheetml.worksheet+xml"/>
  <Override PartName="/xl/worksheets/sheet1789.xml" ContentType="application/vnd.openxmlformats-officedocument.spreadsheetml.worksheet+xml"/>
  <Override PartName="/xl/worksheets/sheet1790.xml" ContentType="application/vnd.openxmlformats-officedocument.spreadsheetml.worksheet+xml"/>
  <Override PartName="/xl/worksheets/sheet1791.xml" ContentType="application/vnd.openxmlformats-officedocument.spreadsheetml.worksheet+xml"/>
  <Override PartName="/xl/worksheets/sheet1792.xml" ContentType="application/vnd.openxmlformats-officedocument.spreadsheetml.worksheet+xml"/>
  <Override PartName="/xl/worksheets/sheet1793.xml" ContentType="application/vnd.openxmlformats-officedocument.spreadsheetml.worksheet+xml"/>
  <Override PartName="/xl/worksheets/sheet1794.xml" ContentType="application/vnd.openxmlformats-officedocument.spreadsheetml.worksheet+xml"/>
  <Override PartName="/xl/worksheets/sheet1795.xml" ContentType="application/vnd.openxmlformats-officedocument.spreadsheetml.worksheet+xml"/>
  <Override PartName="/xl/worksheets/sheet1796.xml" ContentType="application/vnd.openxmlformats-officedocument.spreadsheetml.worksheet+xml"/>
  <Override PartName="/xl/worksheets/sheet1797.xml" ContentType="application/vnd.openxmlformats-officedocument.spreadsheetml.worksheet+xml"/>
  <Override PartName="/xl/worksheets/sheet1798.xml" ContentType="application/vnd.openxmlformats-officedocument.spreadsheetml.worksheet+xml"/>
  <Override PartName="/xl/worksheets/sheet1799.xml" ContentType="application/vnd.openxmlformats-officedocument.spreadsheetml.worksheet+xml"/>
  <Override PartName="/xl/worksheets/sheet1800.xml" ContentType="application/vnd.openxmlformats-officedocument.spreadsheetml.worksheet+xml"/>
  <Override PartName="/xl/worksheets/sheet1801.xml" ContentType="application/vnd.openxmlformats-officedocument.spreadsheetml.worksheet+xml"/>
  <Override PartName="/xl/worksheets/sheet1802.xml" ContentType="application/vnd.openxmlformats-officedocument.spreadsheetml.worksheet+xml"/>
  <Override PartName="/xl/worksheets/sheet1803.xml" ContentType="application/vnd.openxmlformats-officedocument.spreadsheetml.worksheet+xml"/>
  <Override PartName="/xl/worksheets/sheet1804.xml" ContentType="application/vnd.openxmlformats-officedocument.spreadsheetml.worksheet+xml"/>
  <Override PartName="/xl/worksheets/sheet1805.xml" ContentType="application/vnd.openxmlformats-officedocument.spreadsheetml.worksheet+xml"/>
  <Override PartName="/xl/worksheets/sheet1806.xml" ContentType="application/vnd.openxmlformats-officedocument.spreadsheetml.worksheet+xml"/>
  <Override PartName="/xl/worksheets/sheet1807.xml" ContentType="application/vnd.openxmlformats-officedocument.spreadsheetml.worksheet+xml"/>
  <Override PartName="/xl/worksheets/sheet1808.xml" ContentType="application/vnd.openxmlformats-officedocument.spreadsheetml.worksheet+xml"/>
  <Override PartName="/xl/worksheets/sheet1809.xml" ContentType="application/vnd.openxmlformats-officedocument.spreadsheetml.worksheet+xml"/>
  <Override PartName="/xl/worksheets/sheet1810.xml" ContentType="application/vnd.openxmlformats-officedocument.spreadsheetml.worksheet+xml"/>
  <Override PartName="/xl/worksheets/sheet1811.xml" ContentType="application/vnd.openxmlformats-officedocument.spreadsheetml.worksheet+xml"/>
  <Override PartName="/xl/worksheets/sheet1812.xml" ContentType="application/vnd.openxmlformats-officedocument.spreadsheetml.worksheet+xml"/>
  <Override PartName="/xl/worksheets/sheet1813.xml" ContentType="application/vnd.openxmlformats-officedocument.spreadsheetml.worksheet+xml"/>
  <Override PartName="/xl/worksheets/sheet1814.xml" ContentType="application/vnd.openxmlformats-officedocument.spreadsheetml.worksheet+xml"/>
  <Override PartName="/xl/worksheets/sheet1815.xml" ContentType="application/vnd.openxmlformats-officedocument.spreadsheetml.worksheet+xml"/>
  <Override PartName="/xl/worksheets/sheet1816.xml" ContentType="application/vnd.openxmlformats-officedocument.spreadsheetml.worksheet+xml"/>
  <Override PartName="/xl/worksheets/sheet1817.xml" ContentType="application/vnd.openxmlformats-officedocument.spreadsheetml.worksheet+xml"/>
  <Override PartName="/xl/worksheets/sheet1818.xml" ContentType="application/vnd.openxmlformats-officedocument.spreadsheetml.worksheet+xml"/>
  <Override PartName="/xl/worksheets/sheet1819.xml" ContentType="application/vnd.openxmlformats-officedocument.spreadsheetml.worksheet+xml"/>
  <Override PartName="/xl/worksheets/sheet1820.xml" ContentType="application/vnd.openxmlformats-officedocument.spreadsheetml.worksheet+xml"/>
  <Override PartName="/xl/worksheets/sheet1821.xml" ContentType="application/vnd.openxmlformats-officedocument.spreadsheetml.worksheet+xml"/>
  <Override PartName="/xl/worksheets/sheet1822.xml" ContentType="application/vnd.openxmlformats-officedocument.spreadsheetml.worksheet+xml"/>
  <Override PartName="/xl/worksheets/sheet1823.xml" ContentType="application/vnd.openxmlformats-officedocument.spreadsheetml.worksheet+xml"/>
  <Override PartName="/xl/worksheets/sheet1824.xml" ContentType="application/vnd.openxmlformats-officedocument.spreadsheetml.worksheet+xml"/>
  <Override PartName="/xl/worksheets/sheet1825.xml" ContentType="application/vnd.openxmlformats-officedocument.spreadsheetml.worksheet+xml"/>
  <Override PartName="/xl/worksheets/sheet1826.xml" ContentType="application/vnd.openxmlformats-officedocument.spreadsheetml.worksheet+xml"/>
  <Override PartName="/xl/worksheets/sheet1827.xml" ContentType="application/vnd.openxmlformats-officedocument.spreadsheetml.worksheet+xml"/>
  <Override PartName="/xl/worksheets/sheet1828.xml" ContentType="application/vnd.openxmlformats-officedocument.spreadsheetml.worksheet+xml"/>
  <Override PartName="/xl/worksheets/sheet1829.xml" ContentType="application/vnd.openxmlformats-officedocument.spreadsheetml.worksheet+xml"/>
  <Override PartName="/xl/worksheets/sheet1830.xml" ContentType="application/vnd.openxmlformats-officedocument.spreadsheetml.worksheet+xml"/>
  <Override PartName="/xl/worksheets/sheet1831.xml" ContentType="application/vnd.openxmlformats-officedocument.spreadsheetml.worksheet+xml"/>
  <Override PartName="/xl/worksheets/sheet1832.xml" ContentType="application/vnd.openxmlformats-officedocument.spreadsheetml.worksheet+xml"/>
  <Override PartName="/xl/worksheets/sheet1833.xml" ContentType="application/vnd.openxmlformats-officedocument.spreadsheetml.worksheet+xml"/>
  <Override PartName="/xl/worksheets/sheet1834.xml" ContentType="application/vnd.openxmlformats-officedocument.spreadsheetml.worksheet+xml"/>
  <Override PartName="/xl/worksheets/sheet1835.xml" ContentType="application/vnd.openxmlformats-officedocument.spreadsheetml.worksheet+xml"/>
  <Override PartName="/xl/worksheets/sheet1836.xml" ContentType="application/vnd.openxmlformats-officedocument.spreadsheetml.worksheet+xml"/>
  <Override PartName="/xl/worksheets/sheet1837.xml" ContentType="application/vnd.openxmlformats-officedocument.spreadsheetml.worksheet+xml"/>
  <Override PartName="/xl/worksheets/sheet1838.xml" ContentType="application/vnd.openxmlformats-officedocument.spreadsheetml.worksheet+xml"/>
  <Override PartName="/xl/worksheets/sheet1839.xml" ContentType="application/vnd.openxmlformats-officedocument.spreadsheetml.worksheet+xml"/>
  <Override PartName="/xl/worksheets/sheet1840.xml" ContentType="application/vnd.openxmlformats-officedocument.spreadsheetml.worksheet+xml"/>
  <Override PartName="/xl/worksheets/sheet1841.xml" ContentType="application/vnd.openxmlformats-officedocument.spreadsheetml.worksheet+xml"/>
  <Override PartName="/xl/worksheets/sheet1842.xml" ContentType="application/vnd.openxmlformats-officedocument.spreadsheetml.worksheet+xml"/>
  <Override PartName="/xl/worksheets/sheet1843.xml" ContentType="application/vnd.openxmlformats-officedocument.spreadsheetml.worksheet+xml"/>
  <Override PartName="/xl/worksheets/sheet1844.xml" ContentType="application/vnd.openxmlformats-officedocument.spreadsheetml.worksheet+xml"/>
  <Override PartName="/xl/worksheets/sheet1845.xml" ContentType="application/vnd.openxmlformats-officedocument.spreadsheetml.worksheet+xml"/>
  <Override PartName="/xl/worksheets/sheet1846.xml" ContentType="application/vnd.openxmlformats-officedocument.spreadsheetml.worksheet+xml"/>
  <Override PartName="/xl/worksheets/sheet1847.xml" ContentType="application/vnd.openxmlformats-officedocument.spreadsheetml.worksheet+xml"/>
  <Override PartName="/xl/worksheets/sheet1848.xml" ContentType="application/vnd.openxmlformats-officedocument.spreadsheetml.worksheet+xml"/>
  <Override PartName="/xl/worksheets/sheet1849.xml" ContentType="application/vnd.openxmlformats-officedocument.spreadsheetml.worksheet+xml"/>
  <Override PartName="/xl/worksheets/sheet1850.xml" ContentType="application/vnd.openxmlformats-officedocument.spreadsheetml.worksheet+xml"/>
  <Override PartName="/xl/worksheets/sheet1851.xml" ContentType="application/vnd.openxmlformats-officedocument.spreadsheetml.worksheet+xml"/>
  <Override PartName="/xl/worksheets/sheet1852.xml" ContentType="application/vnd.openxmlformats-officedocument.spreadsheetml.worksheet+xml"/>
  <Override PartName="/xl/worksheets/sheet1853.xml" ContentType="application/vnd.openxmlformats-officedocument.spreadsheetml.worksheet+xml"/>
  <Override PartName="/xl/worksheets/sheet1854.xml" ContentType="application/vnd.openxmlformats-officedocument.spreadsheetml.worksheet+xml"/>
  <Override PartName="/xl/worksheets/sheet1855.xml" ContentType="application/vnd.openxmlformats-officedocument.spreadsheetml.worksheet+xml"/>
  <Override PartName="/xl/worksheets/sheet1856.xml" ContentType="application/vnd.openxmlformats-officedocument.spreadsheetml.worksheet+xml"/>
  <Override PartName="/xl/worksheets/sheet1857.xml" ContentType="application/vnd.openxmlformats-officedocument.spreadsheetml.worksheet+xml"/>
  <Override PartName="/xl/worksheets/sheet1858.xml" ContentType="application/vnd.openxmlformats-officedocument.spreadsheetml.worksheet+xml"/>
  <Override PartName="/xl/worksheets/sheet1859.xml" ContentType="application/vnd.openxmlformats-officedocument.spreadsheetml.worksheet+xml"/>
  <Override PartName="/xl/worksheets/sheet1860.xml" ContentType="application/vnd.openxmlformats-officedocument.spreadsheetml.worksheet+xml"/>
  <Override PartName="/xl/worksheets/sheet1861.xml" ContentType="application/vnd.openxmlformats-officedocument.spreadsheetml.worksheet+xml"/>
  <Override PartName="/xl/worksheets/sheet1862.xml" ContentType="application/vnd.openxmlformats-officedocument.spreadsheetml.worksheet+xml"/>
  <Override PartName="/xl/worksheets/sheet1863.xml" ContentType="application/vnd.openxmlformats-officedocument.spreadsheetml.worksheet+xml"/>
  <Override PartName="/xl/worksheets/sheet1864.xml" ContentType="application/vnd.openxmlformats-officedocument.spreadsheetml.worksheet+xml"/>
  <Override PartName="/xl/worksheets/sheet1865.xml" ContentType="application/vnd.openxmlformats-officedocument.spreadsheetml.worksheet+xml"/>
  <Override PartName="/xl/worksheets/sheet1866.xml" ContentType="application/vnd.openxmlformats-officedocument.spreadsheetml.worksheet+xml"/>
  <Override PartName="/xl/worksheets/sheet1867.xml" ContentType="application/vnd.openxmlformats-officedocument.spreadsheetml.worksheet+xml"/>
  <Override PartName="/xl/worksheets/sheet1868.xml" ContentType="application/vnd.openxmlformats-officedocument.spreadsheetml.worksheet+xml"/>
  <Override PartName="/xl/worksheets/sheet1869.xml" ContentType="application/vnd.openxmlformats-officedocument.spreadsheetml.worksheet+xml"/>
  <Override PartName="/xl/worksheets/sheet1870.xml" ContentType="application/vnd.openxmlformats-officedocument.spreadsheetml.worksheet+xml"/>
  <Override PartName="/xl/worksheets/sheet1871.xml" ContentType="application/vnd.openxmlformats-officedocument.spreadsheetml.worksheet+xml"/>
  <Override PartName="/xl/worksheets/sheet1872.xml" ContentType="application/vnd.openxmlformats-officedocument.spreadsheetml.worksheet+xml"/>
  <Override PartName="/xl/worksheets/sheet1873.xml" ContentType="application/vnd.openxmlformats-officedocument.spreadsheetml.worksheet+xml"/>
  <Override PartName="/xl/worksheets/sheet1874.xml" ContentType="application/vnd.openxmlformats-officedocument.spreadsheetml.worksheet+xml"/>
  <Override PartName="/xl/worksheets/sheet1875.xml" ContentType="application/vnd.openxmlformats-officedocument.spreadsheetml.worksheet+xml"/>
  <Override PartName="/xl/worksheets/sheet1876.xml" ContentType="application/vnd.openxmlformats-officedocument.spreadsheetml.worksheet+xml"/>
  <Override PartName="/xl/worksheets/sheet1877.xml" ContentType="application/vnd.openxmlformats-officedocument.spreadsheetml.worksheet+xml"/>
  <Override PartName="/xl/worksheets/sheet1878.xml" ContentType="application/vnd.openxmlformats-officedocument.spreadsheetml.worksheet+xml"/>
  <Override PartName="/xl/worksheets/sheet1879.xml" ContentType="application/vnd.openxmlformats-officedocument.spreadsheetml.worksheet+xml"/>
  <Override PartName="/xl/worksheets/sheet1880.xml" ContentType="application/vnd.openxmlformats-officedocument.spreadsheetml.worksheet+xml"/>
  <Override PartName="/xl/worksheets/sheet1881.xml" ContentType="application/vnd.openxmlformats-officedocument.spreadsheetml.worksheet+xml"/>
  <Override PartName="/xl/worksheets/sheet1882.xml" ContentType="application/vnd.openxmlformats-officedocument.spreadsheetml.worksheet+xml"/>
  <Override PartName="/xl/worksheets/sheet1883.xml" ContentType="application/vnd.openxmlformats-officedocument.spreadsheetml.worksheet+xml"/>
  <Override PartName="/xl/worksheets/sheet1884.xml" ContentType="application/vnd.openxmlformats-officedocument.spreadsheetml.worksheet+xml"/>
  <Override PartName="/xl/worksheets/sheet1885.xml" ContentType="application/vnd.openxmlformats-officedocument.spreadsheetml.worksheet+xml"/>
  <Override PartName="/xl/worksheets/sheet1886.xml" ContentType="application/vnd.openxmlformats-officedocument.spreadsheetml.worksheet+xml"/>
  <Override PartName="/xl/worksheets/sheet1887.xml" ContentType="application/vnd.openxmlformats-officedocument.spreadsheetml.worksheet+xml"/>
  <Override PartName="/xl/worksheets/sheet1888.xml" ContentType="application/vnd.openxmlformats-officedocument.spreadsheetml.worksheet+xml"/>
  <Override PartName="/xl/worksheets/sheet1889.xml" ContentType="application/vnd.openxmlformats-officedocument.spreadsheetml.worksheet+xml"/>
  <Override PartName="/xl/worksheets/sheet1890.xml" ContentType="application/vnd.openxmlformats-officedocument.spreadsheetml.worksheet+xml"/>
  <Override PartName="/xl/worksheets/sheet1891.xml" ContentType="application/vnd.openxmlformats-officedocument.spreadsheetml.worksheet+xml"/>
  <Override PartName="/xl/worksheets/sheet1892.xml" ContentType="application/vnd.openxmlformats-officedocument.spreadsheetml.worksheet+xml"/>
  <Override PartName="/xl/worksheets/sheet1893.xml" ContentType="application/vnd.openxmlformats-officedocument.spreadsheetml.worksheet+xml"/>
  <Override PartName="/xl/worksheets/sheet1894.xml" ContentType="application/vnd.openxmlformats-officedocument.spreadsheetml.worksheet+xml"/>
  <Override PartName="/xl/worksheets/sheet1895.xml" ContentType="application/vnd.openxmlformats-officedocument.spreadsheetml.worksheet+xml"/>
  <Override PartName="/xl/worksheets/sheet1896.xml" ContentType="application/vnd.openxmlformats-officedocument.spreadsheetml.worksheet+xml"/>
  <Override PartName="/xl/worksheets/sheet1897.xml" ContentType="application/vnd.openxmlformats-officedocument.spreadsheetml.worksheet+xml"/>
  <Override PartName="/xl/worksheets/sheet1898.xml" ContentType="application/vnd.openxmlformats-officedocument.spreadsheetml.worksheet+xml"/>
  <Override PartName="/xl/worksheets/sheet1899.xml" ContentType="application/vnd.openxmlformats-officedocument.spreadsheetml.worksheet+xml"/>
  <Override PartName="/xl/worksheets/sheet1900.xml" ContentType="application/vnd.openxmlformats-officedocument.spreadsheetml.worksheet+xml"/>
  <Override PartName="/xl/worksheets/sheet1901.xml" ContentType="application/vnd.openxmlformats-officedocument.spreadsheetml.worksheet+xml"/>
  <Override PartName="/xl/worksheets/sheet1902.xml" ContentType="application/vnd.openxmlformats-officedocument.spreadsheetml.worksheet+xml"/>
  <Override PartName="/xl/worksheets/sheet1903.xml" ContentType="application/vnd.openxmlformats-officedocument.spreadsheetml.worksheet+xml"/>
  <Override PartName="/xl/worksheets/sheet1904.xml" ContentType="application/vnd.openxmlformats-officedocument.spreadsheetml.worksheet+xml"/>
  <Override PartName="/xl/worksheets/sheet1905.xml" ContentType="application/vnd.openxmlformats-officedocument.spreadsheetml.worksheet+xml"/>
  <Override PartName="/xl/worksheets/sheet1906.xml" ContentType="application/vnd.openxmlformats-officedocument.spreadsheetml.worksheet+xml"/>
  <Override PartName="/xl/worksheets/sheet1907.xml" ContentType="application/vnd.openxmlformats-officedocument.spreadsheetml.worksheet+xml"/>
  <Override PartName="/xl/worksheets/sheet1908.xml" ContentType="application/vnd.openxmlformats-officedocument.spreadsheetml.worksheet+xml"/>
  <Override PartName="/xl/worksheets/sheet1909.xml" ContentType="application/vnd.openxmlformats-officedocument.spreadsheetml.worksheet+xml"/>
  <Override PartName="/xl/worksheets/sheet1910.xml" ContentType="application/vnd.openxmlformats-officedocument.spreadsheetml.worksheet+xml"/>
  <Override PartName="/xl/worksheets/sheet1911.xml" ContentType="application/vnd.openxmlformats-officedocument.spreadsheetml.worksheet+xml"/>
  <Override PartName="/xl/worksheets/sheet1912.xml" ContentType="application/vnd.openxmlformats-officedocument.spreadsheetml.worksheet+xml"/>
  <Override PartName="/xl/worksheets/sheet1913.xml" ContentType="application/vnd.openxmlformats-officedocument.spreadsheetml.worksheet+xml"/>
  <Override PartName="/xl/worksheets/sheet1914.xml" ContentType="application/vnd.openxmlformats-officedocument.spreadsheetml.worksheet+xml"/>
  <Override PartName="/xl/worksheets/sheet1915.xml" ContentType="application/vnd.openxmlformats-officedocument.spreadsheetml.worksheet+xml"/>
  <Override PartName="/xl/worksheets/sheet1916.xml" ContentType="application/vnd.openxmlformats-officedocument.spreadsheetml.worksheet+xml"/>
  <Override PartName="/xl/worksheets/sheet1917.xml" ContentType="application/vnd.openxmlformats-officedocument.spreadsheetml.worksheet+xml"/>
  <Override PartName="/xl/worksheets/sheet1918.xml" ContentType="application/vnd.openxmlformats-officedocument.spreadsheetml.worksheet+xml"/>
  <Override PartName="/xl/worksheets/sheet1919.xml" ContentType="application/vnd.openxmlformats-officedocument.spreadsheetml.worksheet+xml"/>
  <Override PartName="/xl/worksheets/sheet1920.xml" ContentType="application/vnd.openxmlformats-officedocument.spreadsheetml.worksheet+xml"/>
  <Override PartName="/xl/worksheets/sheet1921.xml" ContentType="application/vnd.openxmlformats-officedocument.spreadsheetml.worksheet+xml"/>
  <Override PartName="/xl/worksheets/sheet1922.xml" ContentType="application/vnd.openxmlformats-officedocument.spreadsheetml.worksheet+xml"/>
  <Override PartName="/xl/worksheets/sheet1923.xml" ContentType="application/vnd.openxmlformats-officedocument.spreadsheetml.worksheet+xml"/>
  <Override PartName="/xl/worksheets/sheet1924.xml" ContentType="application/vnd.openxmlformats-officedocument.spreadsheetml.worksheet+xml"/>
  <Override PartName="/xl/worksheets/sheet1925.xml" ContentType="application/vnd.openxmlformats-officedocument.spreadsheetml.worksheet+xml"/>
  <Override PartName="/xl/worksheets/sheet1926.xml" ContentType="application/vnd.openxmlformats-officedocument.spreadsheetml.worksheet+xml"/>
  <Override PartName="/xl/worksheets/sheet1927.xml" ContentType="application/vnd.openxmlformats-officedocument.spreadsheetml.worksheet+xml"/>
  <Override PartName="/xl/worksheets/sheet1928.xml" ContentType="application/vnd.openxmlformats-officedocument.spreadsheetml.worksheet+xml"/>
  <Override PartName="/xl/worksheets/sheet1929.xml" ContentType="application/vnd.openxmlformats-officedocument.spreadsheetml.worksheet+xml"/>
  <Override PartName="/xl/worksheets/sheet1930.xml" ContentType="application/vnd.openxmlformats-officedocument.spreadsheetml.worksheet+xml"/>
  <Override PartName="/xl/worksheets/sheet1931.xml" ContentType="application/vnd.openxmlformats-officedocument.spreadsheetml.worksheet+xml"/>
  <Override PartName="/xl/worksheets/sheet1932.xml" ContentType="application/vnd.openxmlformats-officedocument.spreadsheetml.worksheet+xml"/>
  <Override PartName="/xl/worksheets/sheet1933.xml" ContentType="application/vnd.openxmlformats-officedocument.spreadsheetml.worksheet+xml"/>
  <Override PartName="/xl/worksheets/sheet1934.xml" ContentType="application/vnd.openxmlformats-officedocument.spreadsheetml.worksheet+xml"/>
  <Override PartName="/xl/worksheets/sheet1935.xml" ContentType="application/vnd.openxmlformats-officedocument.spreadsheetml.worksheet+xml"/>
  <Override PartName="/xl/worksheets/sheet1936.xml" ContentType="application/vnd.openxmlformats-officedocument.spreadsheetml.worksheet+xml"/>
  <Override PartName="/xl/worksheets/sheet1937.xml" ContentType="application/vnd.openxmlformats-officedocument.spreadsheetml.worksheet+xml"/>
  <Override PartName="/xl/worksheets/sheet1938.xml" ContentType="application/vnd.openxmlformats-officedocument.spreadsheetml.worksheet+xml"/>
  <Override PartName="/xl/worksheets/sheet1939.xml" ContentType="application/vnd.openxmlformats-officedocument.spreadsheetml.worksheet+xml"/>
  <Override PartName="/xl/worksheets/sheet1940.xml" ContentType="application/vnd.openxmlformats-officedocument.spreadsheetml.worksheet+xml"/>
  <Override PartName="/xl/worksheets/sheet1941.xml" ContentType="application/vnd.openxmlformats-officedocument.spreadsheetml.worksheet+xml"/>
  <Override PartName="/xl/worksheets/sheet1942.xml" ContentType="application/vnd.openxmlformats-officedocument.spreadsheetml.worksheet+xml"/>
  <Override PartName="/xl/worksheets/sheet1943.xml" ContentType="application/vnd.openxmlformats-officedocument.spreadsheetml.worksheet+xml"/>
  <Override PartName="/xl/worksheets/sheet1944.xml" ContentType="application/vnd.openxmlformats-officedocument.spreadsheetml.worksheet+xml"/>
  <Override PartName="/xl/worksheets/sheet1945.xml" ContentType="application/vnd.openxmlformats-officedocument.spreadsheetml.worksheet+xml"/>
  <Override PartName="/xl/worksheets/sheet1946.xml" ContentType="application/vnd.openxmlformats-officedocument.spreadsheetml.worksheet+xml"/>
  <Override PartName="/xl/worksheets/sheet1947.xml" ContentType="application/vnd.openxmlformats-officedocument.spreadsheetml.worksheet+xml"/>
  <Override PartName="/xl/worksheets/sheet1948.xml" ContentType="application/vnd.openxmlformats-officedocument.spreadsheetml.worksheet+xml"/>
  <Override PartName="/xl/worksheets/sheet1949.xml" ContentType="application/vnd.openxmlformats-officedocument.spreadsheetml.worksheet+xml"/>
  <Override PartName="/xl/worksheets/sheet1950.xml" ContentType="application/vnd.openxmlformats-officedocument.spreadsheetml.worksheet+xml"/>
  <Override PartName="/xl/worksheets/sheet1951.xml" ContentType="application/vnd.openxmlformats-officedocument.spreadsheetml.worksheet+xml"/>
  <Override PartName="/xl/worksheets/sheet1952.xml" ContentType="application/vnd.openxmlformats-officedocument.spreadsheetml.worksheet+xml"/>
  <Override PartName="/xl/worksheets/sheet1953.xml" ContentType="application/vnd.openxmlformats-officedocument.spreadsheetml.worksheet+xml"/>
  <Override PartName="/xl/worksheets/sheet1954.xml" ContentType="application/vnd.openxmlformats-officedocument.spreadsheetml.worksheet+xml"/>
  <Override PartName="/xl/worksheets/sheet1955.xml" ContentType="application/vnd.openxmlformats-officedocument.spreadsheetml.worksheet+xml"/>
  <Override PartName="/xl/worksheets/sheet1956.xml" ContentType="application/vnd.openxmlformats-officedocument.spreadsheetml.worksheet+xml"/>
  <Override PartName="/xl/worksheets/sheet1957.xml" ContentType="application/vnd.openxmlformats-officedocument.spreadsheetml.worksheet+xml"/>
  <Override PartName="/xl/worksheets/sheet1958.xml" ContentType="application/vnd.openxmlformats-officedocument.spreadsheetml.worksheet+xml"/>
  <Override PartName="/xl/worksheets/sheet1959.xml" ContentType="application/vnd.openxmlformats-officedocument.spreadsheetml.worksheet+xml"/>
  <Override PartName="/xl/worksheets/sheet1960.xml" ContentType="application/vnd.openxmlformats-officedocument.spreadsheetml.worksheet+xml"/>
  <Override PartName="/xl/worksheets/sheet1961.xml" ContentType="application/vnd.openxmlformats-officedocument.spreadsheetml.worksheet+xml"/>
  <Override PartName="/xl/worksheets/sheet1962.xml" ContentType="application/vnd.openxmlformats-officedocument.spreadsheetml.worksheet+xml"/>
  <Override PartName="/xl/worksheets/sheet1963.xml" ContentType="application/vnd.openxmlformats-officedocument.spreadsheetml.worksheet+xml"/>
  <Override PartName="/xl/worksheets/sheet1964.xml" ContentType="application/vnd.openxmlformats-officedocument.spreadsheetml.worksheet+xml"/>
  <Override PartName="/xl/worksheets/sheet1965.xml" ContentType="application/vnd.openxmlformats-officedocument.spreadsheetml.worksheet+xml"/>
  <Override PartName="/xl/worksheets/sheet1966.xml" ContentType="application/vnd.openxmlformats-officedocument.spreadsheetml.worksheet+xml"/>
  <Override PartName="/xl/worksheets/sheet1967.xml" ContentType="application/vnd.openxmlformats-officedocument.spreadsheetml.worksheet+xml"/>
  <Override PartName="/xl/worksheets/sheet1968.xml" ContentType="application/vnd.openxmlformats-officedocument.spreadsheetml.worksheet+xml"/>
  <Override PartName="/xl/worksheets/sheet1969.xml" ContentType="application/vnd.openxmlformats-officedocument.spreadsheetml.worksheet+xml"/>
  <Override PartName="/xl/worksheets/sheet1970.xml" ContentType="application/vnd.openxmlformats-officedocument.spreadsheetml.worksheet+xml"/>
  <Override PartName="/xl/worksheets/sheet1971.xml" ContentType="application/vnd.openxmlformats-officedocument.spreadsheetml.worksheet+xml"/>
  <Override PartName="/xl/worksheets/sheet1972.xml" ContentType="application/vnd.openxmlformats-officedocument.spreadsheetml.worksheet+xml"/>
  <Override PartName="/xl/worksheets/sheet1973.xml" ContentType="application/vnd.openxmlformats-officedocument.spreadsheetml.worksheet+xml"/>
  <Override PartName="/xl/worksheets/sheet1974.xml" ContentType="application/vnd.openxmlformats-officedocument.spreadsheetml.worksheet+xml"/>
  <Override PartName="/xl/worksheets/sheet1975.xml" ContentType="application/vnd.openxmlformats-officedocument.spreadsheetml.worksheet+xml"/>
  <Override PartName="/xl/worksheets/sheet1976.xml" ContentType="application/vnd.openxmlformats-officedocument.spreadsheetml.worksheet+xml"/>
  <Override PartName="/xl/worksheets/sheet1977.xml" ContentType="application/vnd.openxmlformats-officedocument.spreadsheetml.worksheet+xml"/>
  <Override PartName="/xl/worksheets/sheet1978.xml" ContentType="application/vnd.openxmlformats-officedocument.spreadsheetml.worksheet+xml"/>
  <Override PartName="/xl/worksheets/sheet1979.xml" ContentType="application/vnd.openxmlformats-officedocument.spreadsheetml.worksheet+xml"/>
  <Override PartName="/xl/worksheets/sheet1980.xml" ContentType="application/vnd.openxmlformats-officedocument.spreadsheetml.worksheet+xml"/>
  <Override PartName="/xl/worksheets/sheet1981.xml" ContentType="application/vnd.openxmlformats-officedocument.spreadsheetml.worksheet+xml"/>
  <Override PartName="/xl/worksheets/sheet1982.xml" ContentType="application/vnd.openxmlformats-officedocument.spreadsheetml.worksheet+xml"/>
  <Override PartName="/xl/worksheets/sheet1983.xml" ContentType="application/vnd.openxmlformats-officedocument.spreadsheetml.worksheet+xml"/>
  <Override PartName="/xl/worksheets/sheet1984.xml" ContentType="application/vnd.openxmlformats-officedocument.spreadsheetml.worksheet+xml"/>
  <Override PartName="/xl/worksheets/sheet1985.xml" ContentType="application/vnd.openxmlformats-officedocument.spreadsheetml.worksheet+xml"/>
  <Override PartName="/xl/worksheets/sheet1986.xml" ContentType="application/vnd.openxmlformats-officedocument.spreadsheetml.worksheet+xml"/>
  <Override PartName="/xl/worksheets/sheet1987.xml" ContentType="application/vnd.openxmlformats-officedocument.spreadsheetml.worksheet+xml"/>
  <Override PartName="/xl/worksheets/sheet1988.xml" ContentType="application/vnd.openxmlformats-officedocument.spreadsheetml.worksheet+xml"/>
  <Override PartName="/xl/worksheets/sheet1989.xml" ContentType="application/vnd.openxmlformats-officedocument.spreadsheetml.worksheet+xml"/>
  <Override PartName="/xl/worksheets/sheet1990.xml" ContentType="application/vnd.openxmlformats-officedocument.spreadsheetml.worksheet+xml"/>
  <Override PartName="/xl/worksheets/sheet1991.xml" ContentType="application/vnd.openxmlformats-officedocument.spreadsheetml.worksheet+xml"/>
  <Override PartName="/xl/worksheets/sheet1992.xml" ContentType="application/vnd.openxmlformats-officedocument.spreadsheetml.worksheet+xml"/>
  <Override PartName="/xl/worksheets/sheet1993.xml" ContentType="application/vnd.openxmlformats-officedocument.spreadsheetml.worksheet+xml"/>
  <Override PartName="/xl/worksheets/sheet1994.xml" ContentType="application/vnd.openxmlformats-officedocument.spreadsheetml.worksheet+xml"/>
  <Override PartName="/xl/worksheets/sheet1995.xml" ContentType="application/vnd.openxmlformats-officedocument.spreadsheetml.worksheet+xml"/>
  <Override PartName="/xl/worksheets/sheet1996.xml" ContentType="application/vnd.openxmlformats-officedocument.spreadsheetml.worksheet+xml"/>
  <Override PartName="/xl/worksheets/sheet1997.xml" ContentType="application/vnd.openxmlformats-officedocument.spreadsheetml.worksheet+xml"/>
  <Override PartName="/xl/worksheets/sheet1998.xml" ContentType="application/vnd.openxmlformats-officedocument.spreadsheetml.worksheet+xml"/>
  <Override PartName="/xl/worksheets/sheet1999.xml" ContentType="application/vnd.openxmlformats-officedocument.spreadsheetml.worksheet+xml"/>
  <Override PartName="/xl/worksheets/sheet2000.xml" ContentType="application/vnd.openxmlformats-officedocument.spreadsheetml.worksheet+xml"/>
  <Override PartName="/xl/worksheets/sheet2001.xml" ContentType="application/vnd.openxmlformats-officedocument.spreadsheetml.worksheet+xml"/>
  <Override PartName="/xl/worksheets/sheet2002.xml" ContentType="application/vnd.openxmlformats-officedocument.spreadsheetml.worksheet+xml"/>
  <Override PartName="/xl/worksheets/sheet2003.xml" ContentType="application/vnd.openxmlformats-officedocument.spreadsheetml.worksheet+xml"/>
  <Override PartName="/xl/worksheets/sheet2004.xml" ContentType="application/vnd.openxmlformats-officedocument.spreadsheetml.worksheet+xml"/>
  <Override PartName="/xl/worksheets/sheet2005.xml" ContentType="application/vnd.openxmlformats-officedocument.spreadsheetml.worksheet+xml"/>
  <Override PartName="/xl/worksheets/sheet2006.xml" ContentType="application/vnd.openxmlformats-officedocument.spreadsheetml.worksheet+xml"/>
  <Override PartName="/xl/worksheets/sheet2007.xml" ContentType="application/vnd.openxmlformats-officedocument.spreadsheetml.worksheet+xml"/>
  <Override PartName="/xl/worksheets/sheet2008.xml" ContentType="application/vnd.openxmlformats-officedocument.spreadsheetml.worksheet+xml"/>
  <Override PartName="/xl/worksheets/sheet2009.xml" ContentType="application/vnd.openxmlformats-officedocument.spreadsheetml.worksheet+xml"/>
  <Override PartName="/xl/worksheets/sheet2010.xml" ContentType="application/vnd.openxmlformats-officedocument.spreadsheetml.worksheet+xml"/>
  <Override PartName="/xl/worksheets/sheet2011.xml" ContentType="application/vnd.openxmlformats-officedocument.spreadsheetml.worksheet+xml"/>
  <Override PartName="/xl/worksheets/sheet2012.xml" ContentType="application/vnd.openxmlformats-officedocument.spreadsheetml.worksheet+xml"/>
  <Override PartName="/xl/worksheets/sheet2013.xml" ContentType="application/vnd.openxmlformats-officedocument.spreadsheetml.worksheet+xml"/>
  <Override PartName="/xl/worksheets/sheet2014.xml" ContentType="application/vnd.openxmlformats-officedocument.spreadsheetml.worksheet+xml"/>
  <Override PartName="/xl/worksheets/sheet2015.xml" ContentType="application/vnd.openxmlformats-officedocument.spreadsheetml.worksheet+xml"/>
  <Override PartName="/xl/worksheets/sheet2016.xml" ContentType="application/vnd.openxmlformats-officedocument.spreadsheetml.worksheet+xml"/>
  <Override PartName="/xl/worksheets/sheet2017.xml" ContentType="application/vnd.openxmlformats-officedocument.spreadsheetml.worksheet+xml"/>
  <Override PartName="/xl/worksheets/sheet2018.xml" ContentType="application/vnd.openxmlformats-officedocument.spreadsheetml.worksheet+xml"/>
  <Override PartName="/xl/worksheets/sheet2019.xml" ContentType="application/vnd.openxmlformats-officedocument.spreadsheetml.worksheet+xml"/>
  <Override PartName="/xl/worksheets/sheet2020.xml" ContentType="application/vnd.openxmlformats-officedocument.spreadsheetml.worksheet+xml"/>
  <Override PartName="/xl/worksheets/sheet2021.xml" ContentType="application/vnd.openxmlformats-officedocument.spreadsheetml.worksheet+xml"/>
  <Override PartName="/xl/worksheets/sheet2022.xml" ContentType="application/vnd.openxmlformats-officedocument.spreadsheetml.worksheet+xml"/>
  <Override PartName="/xl/worksheets/sheet2023.xml" ContentType="application/vnd.openxmlformats-officedocument.spreadsheetml.worksheet+xml"/>
  <Override PartName="/xl/worksheets/sheet2024.xml" ContentType="application/vnd.openxmlformats-officedocument.spreadsheetml.worksheet+xml"/>
  <Override PartName="/xl/worksheets/sheet2025.xml" ContentType="application/vnd.openxmlformats-officedocument.spreadsheetml.worksheet+xml"/>
  <Override PartName="/xl/worksheets/sheet2026.xml" ContentType="application/vnd.openxmlformats-officedocument.spreadsheetml.worksheet+xml"/>
  <Override PartName="/xl/worksheets/sheet2027.xml" ContentType="application/vnd.openxmlformats-officedocument.spreadsheetml.worksheet+xml"/>
  <Override PartName="/xl/worksheets/sheet2028.xml" ContentType="application/vnd.openxmlformats-officedocument.spreadsheetml.worksheet+xml"/>
  <Override PartName="/xl/worksheets/sheet2029.xml" ContentType="application/vnd.openxmlformats-officedocument.spreadsheetml.worksheet+xml"/>
  <Override PartName="/xl/worksheets/sheet2030.xml" ContentType="application/vnd.openxmlformats-officedocument.spreadsheetml.worksheet+xml"/>
  <Override PartName="/xl/worksheets/sheet2031.xml" ContentType="application/vnd.openxmlformats-officedocument.spreadsheetml.worksheet+xml"/>
  <Override PartName="/xl/worksheets/sheet2032.xml" ContentType="application/vnd.openxmlformats-officedocument.spreadsheetml.worksheet+xml"/>
  <Override PartName="/xl/worksheets/sheet2033.xml" ContentType="application/vnd.openxmlformats-officedocument.spreadsheetml.worksheet+xml"/>
  <Override PartName="/xl/worksheets/sheet2034.xml" ContentType="application/vnd.openxmlformats-officedocument.spreadsheetml.worksheet+xml"/>
  <Override PartName="/xl/worksheets/sheet2035.xml" ContentType="application/vnd.openxmlformats-officedocument.spreadsheetml.worksheet+xml"/>
  <Override PartName="/xl/worksheets/sheet2036.xml" ContentType="application/vnd.openxmlformats-officedocument.spreadsheetml.worksheet+xml"/>
  <Override PartName="/xl/worksheets/sheet2037.xml" ContentType="application/vnd.openxmlformats-officedocument.spreadsheetml.worksheet+xml"/>
  <Override PartName="/xl/worksheets/sheet2038.xml" ContentType="application/vnd.openxmlformats-officedocument.spreadsheetml.worksheet+xml"/>
  <Override PartName="/xl/worksheets/sheet2039.xml" ContentType="application/vnd.openxmlformats-officedocument.spreadsheetml.worksheet+xml"/>
  <Override PartName="/xl/worksheets/sheet2040.xml" ContentType="application/vnd.openxmlformats-officedocument.spreadsheetml.worksheet+xml"/>
  <Override PartName="/xl/worksheets/sheet2041.xml" ContentType="application/vnd.openxmlformats-officedocument.spreadsheetml.worksheet+xml"/>
  <Override PartName="/xl/worksheets/sheet2042.xml" ContentType="application/vnd.openxmlformats-officedocument.spreadsheetml.worksheet+xml"/>
  <Override PartName="/xl/worksheets/sheet2043.xml" ContentType="application/vnd.openxmlformats-officedocument.spreadsheetml.worksheet+xml"/>
  <Override PartName="/xl/worksheets/sheet2044.xml" ContentType="application/vnd.openxmlformats-officedocument.spreadsheetml.worksheet+xml"/>
  <Override PartName="/xl/worksheets/sheet2045.xml" ContentType="application/vnd.openxmlformats-officedocument.spreadsheetml.worksheet+xml"/>
  <Override PartName="/xl/worksheets/sheet2046.xml" ContentType="application/vnd.openxmlformats-officedocument.spreadsheetml.worksheet+xml"/>
  <Override PartName="/xl/worksheets/sheet2047.xml" ContentType="application/vnd.openxmlformats-officedocument.spreadsheetml.worksheet+xml"/>
  <Override PartName="/xl/worksheets/sheet2048.xml" ContentType="application/vnd.openxmlformats-officedocument.spreadsheetml.worksheet+xml"/>
  <Override PartName="/xl/worksheets/sheet2049.xml" ContentType="application/vnd.openxmlformats-officedocument.spreadsheetml.worksheet+xml"/>
  <Override PartName="/xl/worksheets/sheet2050.xml" ContentType="application/vnd.openxmlformats-officedocument.spreadsheetml.worksheet+xml"/>
  <Override PartName="/xl/worksheets/sheet2051.xml" ContentType="application/vnd.openxmlformats-officedocument.spreadsheetml.worksheet+xml"/>
  <Override PartName="/xl/worksheets/sheet2052.xml" ContentType="application/vnd.openxmlformats-officedocument.spreadsheetml.worksheet+xml"/>
  <Override PartName="/xl/worksheets/sheet2053.xml" ContentType="application/vnd.openxmlformats-officedocument.spreadsheetml.worksheet+xml"/>
  <Override PartName="/xl/worksheets/sheet2054.xml" ContentType="application/vnd.openxmlformats-officedocument.spreadsheetml.worksheet+xml"/>
  <Override PartName="/xl/worksheets/sheet2055.xml" ContentType="application/vnd.openxmlformats-officedocument.spreadsheetml.worksheet+xml"/>
  <Override PartName="/xl/worksheets/sheet2056.xml" ContentType="application/vnd.openxmlformats-officedocument.spreadsheetml.worksheet+xml"/>
  <Override PartName="/xl/worksheets/sheet2057.xml" ContentType="application/vnd.openxmlformats-officedocument.spreadsheetml.worksheet+xml"/>
  <Override PartName="/xl/worksheets/sheet2058.xml" ContentType="application/vnd.openxmlformats-officedocument.spreadsheetml.worksheet+xml"/>
  <Override PartName="/xl/worksheets/sheet2059.xml" ContentType="application/vnd.openxmlformats-officedocument.spreadsheetml.worksheet+xml"/>
  <Override PartName="/xl/worksheets/sheet2060.xml" ContentType="application/vnd.openxmlformats-officedocument.spreadsheetml.worksheet+xml"/>
  <Override PartName="/xl/worksheets/sheet2061.xml" ContentType="application/vnd.openxmlformats-officedocument.spreadsheetml.worksheet+xml"/>
  <Override PartName="/xl/worksheets/sheet2062.xml" ContentType="application/vnd.openxmlformats-officedocument.spreadsheetml.worksheet+xml"/>
  <Override PartName="/xl/worksheets/sheet2063.xml" ContentType="application/vnd.openxmlformats-officedocument.spreadsheetml.worksheet+xml"/>
  <Override PartName="/xl/worksheets/sheet2064.xml" ContentType="application/vnd.openxmlformats-officedocument.spreadsheetml.worksheet+xml"/>
  <Override PartName="/xl/worksheets/sheet2065.xml" ContentType="application/vnd.openxmlformats-officedocument.spreadsheetml.worksheet+xml"/>
  <Override PartName="/xl/worksheets/sheet2066.xml" ContentType="application/vnd.openxmlformats-officedocument.spreadsheetml.worksheet+xml"/>
  <Override PartName="/xl/worksheets/sheet2067.xml" ContentType="application/vnd.openxmlformats-officedocument.spreadsheetml.worksheet+xml"/>
  <Override PartName="/xl/worksheets/sheet2068.xml" ContentType="application/vnd.openxmlformats-officedocument.spreadsheetml.worksheet+xml"/>
  <Override PartName="/xl/worksheets/sheet2069.xml" ContentType="application/vnd.openxmlformats-officedocument.spreadsheetml.worksheet+xml"/>
  <Override PartName="/xl/worksheets/sheet2070.xml" ContentType="application/vnd.openxmlformats-officedocument.spreadsheetml.worksheet+xml"/>
  <Override PartName="/xl/worksheets/sheet2071.xml" ContentType="application/vnd.openxmlformats-officedocument.spreadsheetml.worksheet+xml"/>
  <Override PartName="/xl/worksheets/sheet2072.xml" ContentType="application/vnd.openxmlformats-officedocument.spreadsheetml.worksheet+xml"/>
  <Override PartName="/xl/worksheets/sheet2073.xml" ContentType="application/vnd.openxmlformats-officedocument.spreadsheetml.worksheet+xml"/>
  <Override PartName="/xl/worksheets/sheet2074.xml" ContentType="application/vnd.openxmlformats-officedocument.spreadsheetml.worksheet+xml"/>
  <Override PartName="/xl/worksheets/sheet2075.xml" ContentType="application/vnd.openxmlformats-officedocument.spreadsheetml.worksheet+xml"/>
  <Override PartName="/xl/worksheets/sheet2076.xml" ContentType="application/vnd.openxmlformats-officedocument.spreadsheetml.worksheet+xml"/>
  <Override PartName="/xl/worksheets/sheet2077.xml" ContentType="application/vnd.openxmlformats-officedocument.spreadsheetml.worksheet+xml"/>
  <Override PartName="/xl/worksheets/sheet2078.xml" ContentType="application/vnd.openxmlformats-officedocument.spreadsheetml.worksheet+xml"/>
  <Override PartName="/xl/worksheets/sheet2079.xml" ContentType="application/vnd.openxmlformats-officedocument.spreadsheetml.worksheet+xml"/>
  <Override PartName="/xl/worksheets/sheet2080.xml" ContentType="application/vnd.openxmlformats-officedocument.spreadsheetml.worksheet+xml"/>
  <Override PartName="/xl/worksheets/sheet2081.xml" ContentType="application/vnd.openxmlformats-officedocument.spreadsheetml.worksheet+xml"/>
  <Override PartName="/xl/worksheets/sheet2082.xml" ContentType="application/vnd.openxmlformats-officedocument.spreadsheetml.worksheet+xml"/>
  <Override PartName="/xl/worksheets/sheet2083.xml" ContentType="application/vnd.openxmlformats-officedocument.spreadsheetml.worksheet+xml"/>
  <Override PartName="/xl/worksheets/sheet2084.xml" ContentType="application/vnd.openxmlformats-officedocument.spreadsheetml.worksheet+xml"/>
  <Override PartName="/xl/worksheets/sheet2085.xml" ContentType="application/vnd.openxmlformats-officedocument.spreadsheetml.worksheet+xml"/>
  <Override PartName="/xl/worksheets/sheet2086.xml" ContentType="application/vnd.openxmlformats-officedocument.spreadsheetml.worksheet+xml"/>
  <Override PartName="/xl/worksheets/sheet2087.xml" ContentType="application/vnd.openxmlformats-officedocument.spreadsheetml.worksheet+xml"/>
  <Override PartName="/xl/worksheets/sheet2088.xml" ContentType="application/vnd.openxmlformats-officedocument.spreadsheetml.worksheet+xml"/>
  <Override PartName="/xl/worksheets/sheet2089.xml" ContentType="application/vnd.openxmlformats-officedocument.spreadsheetml.worksheet+xml"/>
  <Override PartName="/xl/worksheets/sheet2090.xml" ContentType="application/vnd.openxmlformats-officedocument.spreadsheetml.worksheet+xml"/>
  <Override PartName="/xl/worksheets/sheet2091.xml" ContentType="application/vnd.openxmlformats-officedocument.spreadsheetml.worksheet+xml"/>
  <Override PartName="/xl/worksheets/sheet2092.xml" ContentType="application/vnd.openxmlformats-officedocument.spreadsheetml.worksheet+xml"/>
  <Override PartName="/xl/worksheets/sheet2093.xml" ContentType="application/vnd.openxmlformats-officedocument.spreadsheetml.worksheet+xml"/>
  <Override PartName="/xl/worksheets/sheet2094.xml" ContentType="application/vnd.openxmlformats-officedocument.spreadsheetml.worksheet+xml"/>
  <Override PartName="/xl/worksheets/sheet2095.xml" ContentType="application/vnd.openxmlformats-officedocument.spreadsheetml.worksheet+xml"/>
  <Override PartName="/xl/worksheets/sheet2096.xml" ContentType="application/vnd.openxmlformats-officedocument.spreadsheetml.worksheet+xml"/>
  <Override PartName="/xl/worksheets/sheet2097.xml" ContentType="application/vnd.openxmlformats-officedocument.spreadsheetml.worksheet+xml"/>
  <Override PartName="/xl/worksheets/sheet2098.xml" ContentType="application/vnd.openxmlformats-officedocument.spreadsheetml.worksheet+xml"/>
  <Override PartName="/xl/worksheets/sheet2099.xml" ContentType="application/vnd.openxmlformats-officedocument.spreadsheetml.worksheet+xml"/>
  <Override PartName="/xl/worksheets/sheet2100.xml" ContentType="application/vnd.openxmlformats-officedocument.spreadsheetml.worksheet+xml"/>
  <Override PartName="/xl/worksheets/sheet2101.xml" ContentType="application/vnd.openxmlformats-officedocument.spreadsheetml.worksheet+xml"/>
  <Override PartName="/xl/worksheets/sheet2102.xml" ContentType="application/vnd.openxmlformats-officedocument.spreadsheetml.worksheet+xml"/>
  <Override PartName="/xl/worksheets/sheet2103.xml" ContentType="application/vnd.openxmlformats-officedocument.spreadsheetml.worksheet+xml"/>
  <Override PartName="/xl/worksheets/sheet2104.xml" ContentType="application/vnd.openxmlformats-officedocument.spreadsheetml.worksheet+xml"/>
  <Override PartName="/xl/worksheets/sheet2105.xml" ContentType="application/vnd.openxmlformats-officedocument.spreadsheetml.worksheet+xml"/>
  <Override PartName="/xl/worksheets/sheet2106.xml" ContentType="application/vnd.openxmlformats-officedocument.spreadsheetml.worksheet+xml"/>
  <Override PartName="/xl/worksheets/sheet2107.xml" ContentType="application/vnd.openxmlformats-officedocument.spreadsheetml.worksheet+xml"/>
  <Override PartName="/xl/worksheets/sheet2108.xml" ContentType="application/vnd.openxmlformats-officedocument.spreadsheetml.worksheet+xml"/>
  <Override PartName="/xl/worksheets/sheet2109.xml" ContentType="application/vnd.openxmlformats-officedocument.spreadsheetml.worksheet+xml"/>
  <Override PartName="/xl/worksheets/sheet2110.xml" ContentType="application/vnd.openxmlformats-officedocument.spreadsheetml.worksheet+xml"/>
  <Override PartName="/xl/worksheets/sheet2111.xml" ContentType="application/vnd.openxmlformats-officedocument.spreadsheetml.worksheet+xml"/>
  <Override PartName="/xl/worksheets/sheet2112.xml" ContentType="application/vnd.openxmlformats-officedocument.spreadsheetml.worksheet+xml"/>
  <Override PartName="/xl/worksheets/sheet2113.xml" ContentType="application/vnd.openxmlformats-officedocument.spreadsheetml.worksheet+xml"/>
  <Override PartName="/xl/worksheets/sheet2114.xml" ContentType="application/vnd.openxmlformats-officedocument.spreadsheetml.worksheet+xml"/>
  <Override PartName="/xl/worksheets/sheet2115.xml" ContentType="application/vnd.openxmlformats-officedocument.spreadsheetml.worksheet+xml"/>
  <Override PartName="/xl/worksheets/sheet2116.xml" ContentType="application/vnd.openxmlformats-officedocument.spreadsheetml.worksheet+xml"/>
  <Override PartName="/xl/worksheets/sheet2117.xml" ContentType="application/vnd.openxmlformats-officedocument.spreadsheetml.worksheet+xml"/>
  <Override PartName="/xl/worksheets/sheet2118.xml" ContentType="application/vnd.openxmlformats-officedocument.spreadsheetml.worksheet+xml"/>
  <Override PartName="/xl/worksheets/sheet2119.xml" ContentType="application/vnd.openxmlformats-officedocument.spreadsheetml.worksheet+xml"/>
  <Override PartName="/xl/worksheets/sheet2120.xml" ContentType="application/vnd.openxmlformats-officedocument.spreadsheetml.worksheet+xml"/>
  <Override PartName="/xl/worksheets/sheet2121.xml" ContentType="application/vnd.openxmlformats-officedocument.spreadsheetml.worksheet+xml"/>
  <Override PartName="/xl/worksheets/sheet2122.xml" ContentType="application/vnd.openxmlformats-officedocument.spreadsheetml.worksheet+xml"/>
  <Override PartName="/xl/worksheets/sheet2123.xml" ContentType="application/vnd.openxmlformats-officedocument.spreadsheetml.worksheet+xml"/>
  <Override PartName="/xl/worksheets/sheet2124.xml" ContentType="application/vnd.openxmlformats-officedocument.spreadsheetml.worksheet+xml"/>
  <Override PartName="/xl/worksheets/sheet2125.xml" ContentType="application/vnd.openxmlformats-officedocument.spreadsheetml.worksheet+xml"/>
  <Override PartName="/xl/worksheets/sheet2126.xml" ContentType="application/vnd.openxmlformats-officedocument.spreadsheetml.worksheet+xml"/>
  <Override PartName="/xl/worksheets/sheet2127.xml" ContentType="application/vnd.openxmlformats-officedocument.spreadsheetml.worksheet+xml"/>
  <Override PartName="/xl/worksheets/sheet2128.xml" ContentType="application/vnd.openxmlformats-officedocument.spreadsheetml.worksheet+xml"/>
  <Override PartName="/xl/worksheets/sheet2129.xml" ContentType="application/vnd.openxmlformats-officedocument.spreadsheetml.worksheet+xml"/>
  <Override PartName="/xl/worksheets/sheet2130.xml" ContentType="application/vnd.openxmlformats-officedocument.spreadsheetml.worksheet+xml"/>
  <Override PartName="/xl/worksheets/sheet2131.xml" ContentType="application/vnd.openxmlformats-officedocument.spreadsheetml.worksheet+xml"/>
  <Override PartName="/xl/worksheets/sheet2132.xml" ContentType="application/vnd.openxmlformats-officedocument.spreadsheetml.worksheet+xml"/>
  <Override PartName="/xl/worksheets/sheet2133.xml" ContentType="application/vnd.openxmlformats-officedocument.spreadsheetml.worksheet+xml"/>
  <Override PartName="/xl/worksheets/sheet2134.xml" ContentType="application/vnd.openxmlformats-officedocument.spreadsheetml.worksheet+xml"/>
  <Override PartName="/xl/worksheets/sheet2135.xml" ContentType="application/vnd.openxmlformats-officedocument.spreadsheetml.worksheet+xml"/>
  <Override PartName="/xl/worksheets/sheet2136.xml" ContentType="application/vnd.openxmlformats-officedocument.spreadsheetml.worksheet+xml"/>
  <Override PartName="/xl/worksheets/sheet2137.xml" ContentType="application/vnd.openxmlformats-officedocument.spreadsheetml.worksheet+xml"/>
  <Override PartName="/xl/worksheets/sheet2138.xml" ContentType="application/vnd.openxmlformats-officedocument.spreadsheetml.worksheet+xml"/>
  <Override PartName="/xl/worksheets/sheet2139.xml" ContentType="application/vnd.openxmlformats-officedocument.spreadsheetml.worksheet+xml"/>
  <Override PartName="/xl/worksheets/sheet2140.xml" ContentType="application/vnd.openxmlformats-officedocument.spreadsheetml.worksheet+xml"/>
  <Override PartName="/xl/worksheets/sheet2141.xml" ContentType="application/vnd.openxmlformats-officedocument.spreadsheetml.worksheet+xml"/>
  <Override PartName="/xl/worksheets/sheet2142.xml" ContentType="application/vnd.openxmlformats-officedocument.spreadsheetml.worksheet+xml"/>
  <Override PartName="/xl/worksheets/sheet2143.xml" ContentType="application/vnd.openxmlformats-officedocument.spreadsheetml.worksheet+xml"/>
  <Override PartName="/xl/worksheets/sheet2144.xml" ContentType="application/vnd.openxmlformats-officedocument.spreadsheetml.worksheet+xml"/>
  <Override PartName="/xl/worksheets/sheet2145.xml" ContentType="application/vnd.openxmlformats-officedocument.spreadsheetml.worksheet+xml"/>
  <Override PartName="/xl/worksheets/sheet2146.xml" ContentType="application/vnd.openxmlformats-officedocument.spreadsheetml.worksheet+xml"/>
  <Override PartName="/xl/worksheets/sheet2147.xml" ContentType="application/vnd.openxmlformats-officedocument.spreadsheetml.worksheet+xml"/>
  <Override PartName="/xl/worksheets/sheet2148.xml" ContentType="application/vnd.openxmlformats-officedocument.spreadsheetml.worksheet+xml"/>
  <Override PartName="/xl/worksheets/sheet2149.xml" ContentType="application/vnd.openxmlformats-officedocument.spreadsheetml.worksheet+xml"/>
  <Override PartName="/xl/worksheets/sheet2150.xml" ContentType="application/vnd.openxmlformats-officedocument.spreadsheetml.worksheet+xml"/>
  <Override PartName="/xl/worksheets/sheet2151.xml" ContentType="application/vnd.openxmlformats-officedocument.spreadsheetml.worksheet+xml"/>
  <Override PartName="/xl/worksheets/sheet2152.xml" ContentType="application/vnd.openxmlformats-officedocument.spreadsheetml.worksheet+xml"/>
  <Override PartName="/xl/worksheets/sheet2153.xml" ContentType="application/vnd.openxmlformats-officedocument.spreadsheetml.worksheet+xml"/>
  <Override PartName="/xl/worksheets/sheet2154.xml" ContentType="application/vnd.openxmlformats-officedocument.spreadsheetml.worksheet+xml"/>
  <Override PartName="/xl/worksheets/sheet2155.xml" ContentType="application/vnd.openxmlformats-officedocument.spreadsheetml.worksheet+xml"/>
  <Override PartName="/xl/worksheets/sheet2156.xml" ContentType="application/vnd.openxmlformats-officedocument.spreadsheetml.worksheet+xml"/>
  <Override PartName="/xl/worksheets/sheet2157.xml" ContentType="application/vnd.openxmlformats-officedocument.spreadsheetml.worksheet+xml"/>
  <Override PartName="/xl/worksheets/sheet2158.xml" ContentType="application/vnd.openxmlformats-officedocument.spreadsheetml.worksheet+xml"/>
  <Override PartName="/xl/worksheets/sheet2159.xml" ContentType="application/vnd.openxmlformats-officedocument.spreadsheetml.worksheet+xml"/>
  <Override PartName="/xl/worksheets/sheet2160.xml" ContentType="application/vnd.openxmlformats-officedocument.spreadsheetml.worksheet+xml"/>
  <Override PartName="/xl/worksheets/sheet2161.xml" ContentType="application/vnd.openxmlformats-officedocument.spreadsheetml.worksheet+xml"/>
  <Override PartName="/xl/worksheets/sheet2162.xml" ContentType="application/vnd.openxmlformats-officedocument.spreadsheetml.worksheet+xml"/>
  <Override PartName="/xl/worksheets/sheet2163.xml" ContentType="application/vnd.openxmlformats-officedocument.spreadsheetml.worksheet+xml"/>
  <Override PartName="/xl/worksheets/sheet2164.xml" ContentType="application/vnd.openxmlformats-officedocument.spreadsheetml.worksheet+xml"/>
  <Override PartName="/xl/worksheets/sheet2165.xml" ContentType="application/vnd.openxmlformats-officedocument.spreadsheetml.worksheet+xml"/>
  <Override PartName="/xl/worksheets/sheet2166.xml" ContentType="application/vnd.openxmlformats-officedocument.spreadsheetml.worksheet+xml"/>
  <Override PartName="/xl/worksheets/sheet2167.xml" ContentType="application/vnd.openxmlformats-officedocument.spreadsheetml.worksheet+xml"/>
  <Override PartName="/xl/worksheets/sheet2168.xml" ContentType="application/vnd.openxmlformats-officedocument.spreadsheetml.worksheet+xml"/>
  <Override PartName="/xl/worksheets/sheet2169.xml" ContentType="application/vnd.openxmlformats-officedocument.spreadsheetml.worksheet+xml"/>
  <Override PartName="/xl/worksheets/sheet2170.xml" ContentType="application/vnd.openxmlformats-officedocument.spreadsheetml.worksheet+xml"/>
  <Override PartName="/xl/worksheets/sheet2171.xml" ContentType="application/vnd.openxmlformats-officedocument.spreadsheetml.worksheet+xml"/>
  <Override PartName="/xl/worksheets/sheet2172.xml" ContentType="application/vnd.openxmlformats-officedocument.spreadsheetml.worksheet+xml"/>
  <Override PartName="/xl/worksheets/sheet2173.xml" ContentType="application/vnd.openxmlformats-officedocument.spreadsheetml.worksheet+xml"/>
  <Override PartName="/xl/worksheets/sheet2174.xml" ContentType="application/vnd.openxmlformats-officedocument.spreadsheetml.worksheet+xml"/>
  <Override PartName="/xl/worksheets/sheet2175.xml" ContentType="application/vnd.openxmlformats-officedocument.spreadsheetml.worksheet+xml"/>
  <Override PartName="/xl/worksheets/sheet2176.xml" ContentType="application/vnd.openxmlformats-officedocument.spreadsheetml.worksheet+xml"/>
  <Override PartName="/xl/worksheets/sheet2177.xml" ContentType="application/vnd.openxmlformats-officedocument.spreadsheetml.worksheet+xml"/>
  <Override PartName="/xl/worksheets/sheet2178.xml" ContentType="application/vnd.openxmlformats-officedocument.spreadsheetml.worksheet+xml"/>
  <Override PartName="/xl/worksheets/sheet2179.xml" ContentType="application/vnd.openxmlformats-officedocument.spreadsheetml.worksheet+xml"/>
  <Override PartName="/xl/worksheets/sheet2180.xml" ContentType="application/vnd.openxmlformats-officedocument.spreadsheetml.worksheet+xml"/>
  <Override PartName="/xl/worksheets/sheet2181.xml" ContentType="application/vnd.openxmlformats-officedocument.spreadsheetml.worksheet+xml"/>
  <Override PartName="/xl/worksheets/sheet2182.xml" ContentType="application/vnd.openxmlformats-officedocument.spreadsheetml.worksheet+xml"/>
  <Override PartName="/xl/worksheets/sheet2183.xml" ContentType="application/vnd.openxmlformats-officedocument.spreadsheetml.worksheet+xml"/>
  <Override PartName="/xl/worksheets/sheet2184.xml" ContentType="application/vnd.openxmlformats-officedocument.spreadsheetml.worksheet+xml"/>
  <Override PartName="/xl/worksheets/sheet2185.xml" ContentType="application/vnd.openxmlformats-officedocument.spreadsheetml.worksheet+xml"/>
  <Override PartName="/xl/worksheets/sheet2186.xml" ContentType="application/vnd.openxmlformats-officedocument.spreadsheetml.worksheet+xml"/>
  <Override PartName="/xl/worksheets/sheet2187.xml" ContentType="application/vnd.openxmlformats-officedocument.spreadsheetml.worksheet+xml"/>
  <Override PartName="/xl/worksheets/sheet21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dministrator\Desktop\1\"/>
    </mc:Choice>
  </mc:AlternateContent>
  <bookViews>
    <workbookView xWindow="0" yWindow="0" windowWidth="28800" windowHeight="11640" tabRatio="910" firstSheet="2174" activeTab="2187"/>
  </bookViews>
  <sheets>
    <sheet name="0000000" sheetId="1" state="veryHidden" r:id="rId1"/>
    <sheet name="StartUp" sheetId="2" state="veryHidden" r:id="rId2"/>
    <sheet name="StartUp_2" sheetId="3" state="veryHidden" r:id="rId3"/>
    <sheet name="StartUp_3" sheetId="4" state="veryHidden" r:id="rId4"/>
    <sheet name="StartUp_4" sheetId="5" state="veryHidden" r:id="rId5"/>
    <sheet name="StartUp_5" sheetId="6" state="veryHidden" r:id="rId6"/>
    <sheet name="StartUp_6" sheetId="7" state="veryHidden" r:id="rId7"/>
    <sheet name="StartUp_7" sheetId="8" state="veryHidden" r:id="rId8"/>
    <sheet name="StartUp_8" sheetId="9" state="veryHidden" r:id="rId9"/>
    <sheet name="StartUp_9" sheetId="10" state="veryHidden" r:id="rId10"/>
    <sheet name="StartUp_10" sheetId="11" state="veryHidden" r:id="rId11"/>
    <sheet name="StartUp_11" sheetId="12" state="veryHidden" r:id="rId12"/>
    <sheet name="StartUp_12" sheetId="13" state="veryHidden" r:id="rId13"/>
    <sheet name="StartUp_13" sheetId="14" state="veryHidden" r:id="rId14"/>
    <sheet name="StartUp_14" sheetId="15" state="veryHidden" r:id="rId15"/>
    <sheet name="StartUp_15" sheetId="16" state="veryHidden" r:id="rId16"/>
    <sheet name="StartUp_16" sheetId="17" state="veryHidden" r:id="rId17"/>
    <sheet name="StartUp_17" sheetId="18" state="veryHidden" r:id="rId18"/>
    <sheet name="StartUp_18" sheetId="19" state="veryHidden" r:id="rId19"/>
    <sheet name="StartUp_19" sheetId="20" state="veryHidden" r:id="rId20"/>
    <sheet name="StartUp_20" sheetId="21" state="veryHidden" r:id="rId21"/>
    <sheet name="StartUp_21" sheetId="22" state="veryHidden" r:id="rId22"/>
    <sheet name="StartUp_22" sheetId="23" state="veryHidden" r:id="rId23"/>
    <sheet name="StartUp_23" sheetId="24" state="veryHidden" r:id="rId24"/>
    <sheet name="StartUp_24" sheetId="25" state="veryHidden" r:id="rId25"/>
    <sheet name="StartUp_25" sheetId="26" state="veryHidden" r:id="rId26"/>
    <sheet name="StartUp_26" sheetId="27" state="veryHidden" r:id="rId27"/>
    <sheet name="StartUp_27" sheetId="28" state="veryHidden" r:id="rId28"/>
    <sheet name="StartUp_28" sheetId="29" state="veryHidden" r:id="rId29"/>
    <sheet name="StartUp_29" sheetId="30" state="veryHidden" r:id="rId30"/>
    <sheet name="StartUp_30" sheetId="31" state="veryHidden" r:id="rId31"/>
    <sheet name="StartUp_31" sheetId="32" state="veryHidden" r:id="rId32"/>
    <sheet name="StartUp_32" sheetId="33" state="veryHidden" r:id="rId33"/>
    <sheet name="StartUp_33" sheetId="34" state="veryHidden" r:id="rId34"/>
    <sheet name="StartUp_34" sheetId="35" state="veryHidden" r:id="rId35"/>
    <sheet name="StartUp_35" sheetId="36" state="veryHidden" r:id="rId36"/>
    <sheet name="StartUp_36" sheetId="37" state="veryHidden" r:id="rId37"/>
    <sheet name="StartUp_37" sheetId="38" state="veryHidden" r:id="rId38"/>
    <sheet name="StartUp_38" sheetId="39" state="veryHidden" r:id="rId39"/>
    <sheet name="StartUp_39" sheetId="40" state="veryHidden" r:id="rId40"/>
    <sheet name="StartUp_40" sheetId="41" state="veryHidden" r:id="rId41"/>
    <sheet name="StartUp_41" sheetId="42" state="veryHidden" r:id="rId42"/>
    <sheet name="StartUp_42" sheetId="43" state="veryHidden" r:id="rId43"/>
    <sheet name="StartUp_43" sheetId="44" state="veryHidden" r:id="rId44"/>
    <sheet name="StartUp_44" sheetId="45" state="veryHidden" r:id="rId45"/>
    <sheet name="StartUp_45" sheetId="46" state="veryHidden" r:id="rId46"/>
    <sheet name="StartUp_46" sheetId="47" state="veryHidden" r:id="rId47"/>
    <sheet name="StartUp_47" sheetId="48" state="veryHidden" r:id="rId48"/>
    <sheet name="StartUp_48" sheetId="49" state="veryHidden" r:id="rId49"/>
    <sheet name="StartUp_49" sheetId="50" state="veryHidden" r:id="rId50"/>
    <sheet name="StartUp_50" sheetId="51" state="veryHidden" r:id="rId51"/>
    <sheet name="StartUp_51" sheetId="52" state="veryHidden" r:id="rId52"/>
    <sheet name="StartUp_52" sheetId="53" state="veryHidden" r:id="rId53"/>
    <sheet name="StartUp_53" sheetId="54" state="veryHidden" r:id="rId54"/>
    <sheet name="StartUp_54" sheetId="55" state="veryHidden" r:id="rId55"/>
    <sheet name="StartUp_55" sheetId="56" state="veryHidden" r:id="rId56"/>
    <sheet name="StartUp_56" sheetId="57" state="veryHidden" r:id="rId57"/>
    <sheet name="StartUp_57" sheetId="58" state="veryHidden" r:id="rId58"/>
    <sheet name="StartUp_58" sheetId="59" state="veryHidden" r:id="rId59"/>
    <sheet name="StartUp_59" sheetId="60" state="veryHidden" r:id="rId60"/>
    <sheet name="StartUp_60" sheetId="61" state="veryHidden" r:id="rId61"/>
    <sheet name="StartUp_61" sheetId="62" state="veryHidden" r:id="rId62"/>
    <sheet name="StartUp_62" sheetId="63" state="veryHidden" r:id="rId63"/>
    <sheet name="StartUp_63" sheetId="64" state="veryHidden" r:id="rId64"/>
    <sheet name="StartUp_64" sheetId="65" state="veryHidden" r:id="rId65"/>
    <sheet name="StartUp_65" sheetId="66" state="veryHidden" r:id="rId66"/>
    <sheet name="StartUp_66" sheetId="67" state="veryHidden" r:id="rId67"/>
    <sheet name="StartUp_67" sheetId="68" state="veryHidden" r:id="rId68"/>
    <sheet name="StartUp_68" sheetId="69" state="veryHidden" r:id="rId69"/>
    <sheet name="StartUp_69" sheetId="70" state="veryHidden" r:id="rId70"/>
    <sheet name="StartUp_70" sheetId="71" state="veryHidden" r:id="rId71"/>
    <sheet name="StartUp_71" sheetId="72" state="veryHidden" r:id="rId72"/>
    <sheet name="StartUp_72" sheetId="73" state="veryHidden" r:id="rId73"/>
    <sheet name="StartUp_73" sheetId="74" state="veryHidden" r:id="rId74"/>
    <sheet name="StartUp_74" sheetId="75" state="veryHidden" r:id="rId75"/>
    <sheet name="StartUp_75" sheetId="76" state="veryHidden" r:id="rId76"/>
    <sheet name="StartUp_76" sheetId="77" state="veryHidden" r:id="rId77"/>
    <sheet name="StartUp_77" sheetId="78" state="veryHidden" r:id="rId78"/>
    <sheet name="StartUp_78" sheetId="79" state="veryHidden" r:id="rId79"/>
    <sheet name="StartUp_79" sheetId="80" state="veryHidden" r:id="rId80"/>
    <sheet name="StartUp_80" sheetId="81" state="veryHidden" r:id="rId81"/>
    <sheet name="StartUp_81" sheetId="82" state="veryHidden" r:id="rId82"/>
    <sheet name="StartUp_82" sheetId="83" state="veryHidden" r:id="rId83"/>
    <sheet name="StartUp_83" sheetId="84" state="veryHidden" r:id="rId84"/>
    <sheet name="StartUp_84" sheetId="85" state="veryHidden" r:id="rId85"/>
    <sheet name="StartUp_85" sheetId="86" state="veryHidden" r:id="rId86"/>
    <sheet name="StartUp_86" sheetId="87" state="veryHidden" r:id="rId87"/>
    <sheet name="StartUp_87" sheetId="88" state="veryHidden" r:id="rId88"/>
    <sheet name="StartUp_88" sheetId="89" state="veryHidden" r:id="rId89"/>
    <sheet name="StartUp_89" sheetId="90" state="veryHidden" r:id="rId90"/>
    <sheet name="StartUp_90" sheetId="91" state="veryHidden" r:id="rId91"/>
    <sheet name="StartUp_91" sheetId="92" state="veryHidden" r:id="rId92"/>
    <sheet name="StartUp_92" sheetId="93" state="veryHidden" r:id="rId93"/>
    <sheet name="StartUp_93" sheetId="94" state="veryHidden" r:id="rId94"/>
    <sheet name="StartUp_94" sheetId="95" state="veryHidden" r:id="rId95"/>
    <sheet name="StartUp_95" sheetId="96" state="veryHidden" r:id="rId96"/>
    <sheet name="StartUp_96" sheetId="97" state="veryHidden" r:id="rId97"/>
    <sheet name="StartUp_97" sheetId="98" state="veryHidden" r:id="rId98"/>
    <sheet name="StartUp_98" sheetId="99" state="veryHidden" r:id="rId99"/>
    <sheet name="StartUp_99" sheetId="100" state="veryHidden" r:id="rId100"/>
    <sheet name="StartUp_100" sheetId="101" state="veryHidden" r:id="rId101"/>
    <sheet name="StartUp_101" sheetId="102" state="veryHidden" r:id="rId102"/>
    <sheet name="StartUp_102" sheetId="103" state="veryHidden" r:id="rId103"/>
    <sheet name="StartUp_103" sheetId="104" state="veryHidden" r:id="rId104"/>
    <sheet name="StartUp_104" sheetId="105" state="veryHidden" r:id="rId105"/>
    <sheet name="StartUp_105" sheetId="106" state="veryHidden" r:id="rId106"/>
    <sheet name="StartUp_106" sheetId="107" state="veryHidden" r:id="rId107"/>
    <sheet name="StartUp_107" sheetId="108" state="veryHidden" r:id="rId108"/>
    <sheet name="StartUp_108" sheetId="109" state="veryHidden" r:id="rId109"/>
    <sheet name="StartUp_109" sheetId="110" state="veryHidden" r:id="rId110"/>
    <sheet name="StartUp_110" sheetId="111" state="veryHidden" r:id="rId111"/>
    <sheet name="StartUp_111" sheetId="112" state="veryHidden" r:id="rId112"/>
    <sheet name="StartUp_112" sheetId="113" state="veryHidden" r:id="rId113"/>
    <sheet name="StartUp_113" sheetId="114" state="veryHidden" r:id="rId114"/>
    <sheet name="StartUp_114" sheetId="115" state="veryHidden" r:id="rId115"/>
    <sheet name="StartUp_115" sheetId="116" state="veryHidden" r:id="rId116"/>
    <sheet name="StartUp_116" sheetId="117" state="veryHidden" r:id="rId117"/>
    <sheet name="StartUp_117" sheetId="118" state="veryHidden" r:id="rId118"/>
    <sheet name="StartUp_118" sheetId="119" state="veryHidden" r:id="rId119"/>
    <sheet name="StartUp_119" sheetId="120" state="veryHidden" r:id="rId120"/>
    <sheet name="StartUp_120" sheetId="121" state="veryHidden" r:id="rId121"/>
    <sheet name="StartUp_121" sheetId="122" state="veryHidden" r:id="rId122"/>
    <sheet name="StartUp_122" sheetId="123" state="veryHidden" r:id="rId123"/>
    <sheet name="StartUp_123" sheetId="124" state="veryHidden" r:id="rId124"/>
    <sheet name="StartUp_124" sheetId="125" state="veryHidden" r:id="rId125"/>
    <sheet name="StartUp_125" sheetId="126" state="veryHidden" r:id="rId126"/>
    <sheet name="StartUp_126" sheetId="127" state="veryHidden" r:id="rId127"/>
    <sheet name="StartUp_127" sheetId="128" state="veryHidden" r:id="rId128"/>
    <sheet name="StartUp_128" sheetId="129" state="veryHidden" r:id="rId129"/>
    <sheet name="StartUp_129" sheetId="130" state="veryHidden" r:id="rId130"/>
    <sheet name="StartUp_130" sheetId="131" state="veryHidden" r:id="rId131"/>
    <sheet name="StartUp_131" sheetId="132" state="veryHidden" r:id="rId132"/>
    <sheet name="StartUp_132" sheetId="133" state="veryHidden" r:id="rId133"/>
    <sheet name="StartUp_133" sheetId="134" state="veryHidden" r:id="rId134"/>
    <sheet name="StartUp_134" sheetId="135" state="veryHidden" r:id="rId135"/>
    <sheet name="StartUp_135" sheetId="136" state="veryHidden" r:id="rId136"/>
    <sheet name="StartUp_136" sheetId="137" state="veryHidden" r:id="rId137"/>
    <sheet name="StartUp_137" sheetId="138" state="veryHidden" r:id="rId138"/>
    <sheet name="StartUp_138" sheetId="139" state="veryHidden" r:id="rId139"/>
    <sheet name="StartUp_139" sheetId="140" state="veryHidden" r:id="rId140"/>
    <sheet name="StartUp_140" sheetId="141" state="veryHidden" r:id="rId141"/>
    <sheet name="StartUp_141" sheetId="142" state="veryHidden" r:id="rId142"/>
    <sheet name="StartUp_142" sheetId="143" state="veryHidden" r:id="rId143"/>
    <sheet name="StartUp_143" sheetId="144" state="veryHidden" r:id="rId144"/>
    <sheet name="StartUp_144" sheetId="145" state="veryHidden" r:id="rId145"/>
    <sheet name="StartUp_145" sheetId="146" state="veryHidden" r:id="rId146"/>
    <sheet name="StartUp_146" sheetId="147" state="veryHidden" r:id="rId147"/>
    <sheet name="StartUp_147" sheetId="148" state="veryHidden" r:id="rId148"/>
    <sheet name="StartUp_148" sheetId="149" state="veryHidden" r:id="rId149"/>
    <sheet name="StartUp_149" sheetId="150" state="veryHidden" r:id="rId150"/>
    <sheet name="StartUp_150" sheetId="151" state="veryHidden" r:id="rId151"/>
    <sheet name="StartUp_151" sheetId="152" state="veryHidden" r:id="rId152"/>
    <sheet name="StartUp_152" sheetId="153" state="veryHidden" r:id="rId153"/>
    <sheet name="StartUp_153" sheetId="154" state="veryHidden" r:id="rId154"/>
    <sheet name="StartUp_154" sheetId="155" state="veryHidden" r:id="rId155"/>
    <sheet name="StartUp_155" sheetId="156" state="veryHidden" r:id="rId156"/>
    <sheet name="StartUp_156" sheetId="157" state="veryHidden" r:id="rId157"/>
    <sheet name="StartUp_157" sheetId="158" state="veryHidden" r:id="rId158"/>
    <sheet name="StartUp_158" sheetId="159" state="veryHidden" r:id="rId159"/>
    <sheet name="StartUp_159" sheetId="160" state="veryHidden" r:id="rId160"/>
    <sheet name="StartUp_160" sheetId="161" state="veryHidden" r:id="rId161"/>
    <sheet name="StartUp_161" sheetId="162" state="veryHidden" r:id="rId162"/>
    <sheet name="StartUp_162" sheetId="163" state="veryHidden" r:id="rId163"/>
    <sheet name="StartUp_163" sheetId="164" state="veryHidden" r:id="rId164"/>
    <sheet name="StartUp_164" sheetId="165" state="veryHidden" r:id="rId165"/>
    <sheet name="StartUp_165" sheetId="166" state="veryHidden" r:id="rId166"/>
    <sheet name="StartUp_166" sheetId="167" state="veryHidden" r:id="rId167"/>
    <sheet name="StartUp_167" sheetId="168" state="veryHidden" r:id="rId168"/>
    <sheet name="StartUp_168" sheetId="169" state="veryHidden" r:id="rId169"/>
    <sheet name="StartUp_169" sheetId="170" state="veryHidden" r:id="rId170"/>
    <sheet name="StartUp_170" sheetId="171" state="veryHidden" r:id="rId171"/>
    <sheet name="StartUp_171" sheetId="172" state="veryHidden" r:id="rId172"/>
    <sheet name="StartUp_172" sheetId="173" state="veryHidden" r:id="rId173"/>
    <sheet name="StartUp_173" sheetId="174" state="veryHidden" r:id="rId174"/>
    <sheet name="StartUp_174" sheetId="175" state="veryHidden" r:id="rId175"/>
    <sheet name="StartUp_175" sheetId="176" state="veryHidden" r:id="rId176"/>
    <sheet name="StartUp_176" sheetId="177" state="veryHidden" r:id="rId177"/>
    <sheet name="StartUp_177" sheetId="178" state="veryHidden" r:id="rId178"/>
    <sheet name="StartUp_178" sheetId="179" state="veryHidden" r:id="rId179"/>
    <sheet name="StartUp_179" sheetId="180" state="veryHidden" r:id="rId180"/>
    <sheet name="StartUp_180" sheetId="181" state="veryHidden" r:id="rId181"/>
    <sheet name="StartUp_181" sheetId="182" state="veryHidden" r:id="rId182"/>
    <sheet name="StartUp_182" sheetId="183" state="veryHidden" r:id="rId183"/>
    <sheet name="StartUp_183" sheetId="184" state="veryHidden" r:id="rId184"/>
    <sheet name="StartUp_184" sheetId="185" state="veryHidden" r:id="rId185"/>
    <sheet name="StartUp_185" sheetId="186" state="veryHidden" r:id="rId186"/>
    <sheet name="StartUp_186" sheetId="187" state="veryHidden" r:id="rId187"/>
    <sheet name="StartUp_187" sheetId="188" state="veryHidden" r:id="rId188"/>
    <sheet name="StartUp_188" sheetId="189" state="veryHidden" r:id="rId189"/>
    <sheet name="StartUp_189" sheetId="190" state="veryHidden" r:id="rId190"/>
    <sheet name="StartUp_190" sheetId="191" state="veryHidden" r:id="rId191"/>
    <sheet name="StartUp_191" sheetId="192" state="veryHidden" r:id="rId192"/>
    <sheet name="StartUp_192" sheetId="193" state="veryHidden" r:id="rId193"/>
    <sheet name="StartUp_193" sheetId="194" state="veryHidden" r:id="rId194"/>
    <sheet name="StartUp_194" sheetId="195" state="veryHidden" r:id="rId195"/>
    <sheet name="StartUp_195" sheetId="196" state="veryHidden" r:id="rId196"/>
    <sheet name="StartUp_196" sheetId="197" state="veryHidden" r:id="rId197"/>
    <sheet name="StartUp_197" sheetId="198" state="veryHidden" r:id="rId198"/>
    <sheet name="StartUp_198" sheetId="199" state="veryHidden" r:id="rId199"/>
    <sheet name="StartUp_199" sheetId="200" state="veryHidden" r:id="rId200"/>
    <sheet name="StartUp_200" sheetId="201" state="veryHidden" r:id="rId201"/>
    <sheet name="StartUp_201" sheetId="202" state="veryHidden" r:id="rId202"/>
    <sheet name="StartUp_202" sheetId="203" state="veryHidden" r:id="rId203"/>
    <sheet name="StartUp_203" sheetId="204" state="veryHidden" r:id="rId204"/>
    <sheet name="StartUp_204" sheetId="205" state="veryHidden" r:id="rId205"/>
    <sheet name="StartUp_205" sheetId="206" state="veryHidden" r:id="rId206"/>
    <sheet name="StartUp_206" sheetId="207" state="veryHidden" r:id="rId207"/>
    <sheet name="StartUp_207" sheetId="208" state="veryHidden" r:id="rId208"/>
    <sheet name="StartUp_208" sheetId="209" state="veryHidden" r:id="rId209"/>
    <sheet name="StartUp_209" sheetId="210" state="veryHidden" r:id="rId210"/>
    <sheet name="StartUp_210" sheetId="211" state="veryHidden" r:id="rId211"/>
    <sheet name="StartUp_211" sheetId="212" state="veryHidden" r:id="rId212"/>
    <sheet name="StartUp_212" sheetId="213" state="veryHidden" r:id="rId213"/>
    <sheet name="StartUp_213" sheetId="214" state="veryHidden" r:id="rId214"/>
    <sheet name="StartUp_214" sheetId="215" state="veryHidden" r:id="rId215"/>
    <sheet name="StartUp_215" sheetId="216" state="veryHidden" r:id="rId216"/>
    <sheet name="StartUp_216" sheetId="217" state="veryHidden" r:id="rId217"/>
    <sheet name="StartUp_217" sheetId="218" state="veryHidden" r:id="rId218"/>
    <sheet name="StartUp_218" sheetId="219" state="veryHidden" r:id="rId219"/>
    <sheet name="StartUp_219" sheetId="220" state="veryHidden" r:id="rId220"/>
    <sheet name="StartUp_220" sheetId="221" state="veryHidden" r:id="rId221"/>
    <sheet name="StartUp_221" sheetId="222" state="veryHidden" r:id="rId222"/>
    <sheet name="StartUp_222" sheetId="223" state="veryHidden" r:id="rId223"/>
    <sheet name="StartUp_223" sheetId="224" state="veryHidden" r:id="rId224"/>
    <sheet name="StartUp_224" sheetId="225" state="veryHidden" r:id="rId225"/>
    <sheet name="StartUp_225" sheetId="226" state="veryHidden" r:id="rId226"/>
    <sheet name="StartUp_226" sheetId="227" state="veryHidden" r:id="rId227"/>
    <sheet name="StartUp_227" sheetId="228" state="veryHidden" r:id="rId228"/>
    <sheet name="StartUp_228" sheetId="229" state="veryHidden" r:id="rId229"/>
    <sheet name="StartUp_229" sheetId="230" state="veryHidden" r:id="rId230"/>
    <sheet name="StartUp_230" sheetId="231" state="veryHidden" r:id="rId231"/>
    <sheet name="StartUp_231" sheetId="232" state="veryHidden" r:id="rId232"/>
    <sheet name="StartUp_232" sheetId="233" state="veryHidden" r:id="rId233"/>
    <sheet name="StartUp_233" sheetId="234" state="veryHidden" r:id="rId234"/>
    <sheet name="StartUp_234" sheetId="235" state="veryHidden" r:id="rId235"/>
    <sheet name="StartUp_235" sheetId="236" state="veryHidden" r:id="rId236"/>
    <sheet name="StartUp_236" sheetId="237" state="veryHidden" r:id="rId237"/>
    <sheet name="StartUp_237" sheetId="238" state="veryHidden" r:id="rId238"/>
    <sheet name="StartUp_238" sheetId="239" state="veryHidden" r:id="rId239"/>
    <sheet name="StartUp_239" sheetId="240" state="veryHidden" r:id="rId240"/>
    <sheet name="StartUp_240" sheetId="241" state="veryHidden" r:id="rId241"/>
    <sheet name="StartUp_241" sheetId="242" state="veryHidden" r:id="rId242"/>
    <sheet name="StartUp_242" sheetId="243" state="veryHidden" r:id="rId243"/>
    <sheet name="StartUp_243" sheetId="244" state="veryHidden" r:id="rId244"/>
    <sheet name="StartUp_244" sheetId="245" state="veryHidden" r:id="rId245"/>
    <sheet name="StartUp_245" sheetId="246" state="veryHidden" r:id="rId246"/>
    <sheet name="StartUp_246" sheetId="247" state="veryHidden" r:id="rId247"/>
    <sheet name="StartUp_247" sheetId="248" state="veryHidden" r:id="rId248"/>
    <sheet name="StartUp_248" sheetId="249" state="veryHidden" r:id="rId249"/>
    <sheet name="StartUp_249" sheetId="250" state="veryHidden" r:id="rId250"/>
    <sheet name="StartUp_250" sheetId="251" state="veryHidden" r:id="rId251"/>
    <sheet name="StartUp_251" sheetId="252" state="veryHidden" r:id="rId252"/>
    <sheet name="StartUp_252" sheetId="253" state="veryHidden" r:id="rId253"/>
    <sheet name="StartUp_253" sheetId="254" state="veryHidden" r:id="rId254"/>
    <sheet name="StartUp_254" sheetId="255" state="veryHidden" r:id="rId255"/>
    <sheet name="StartUp_255" sheetId="256" state="veryHidden" r:id="rId256"/>
    <sheet name="StartUp_256" sheetId="257" state="veryHidden" r:id="rId257"/>
    <sheet name="StartUp_257" sheetId="258" state="veryHidden" r:id="rId258"/>
    <sheet name="StartUp_258" sheetId="259" state="veryHidden" r:id="rId259"/>
    <sheet name="StartUp_259" sheetId="260" state="veryHidden" r:id="rId260"/>
    <sheet name="StartUp_260" sheetId="261" state="veryHidden" r:id="rId261"/>
    <sheet name="StartUp_261" sheetId="262" state="veryHidden" r:id="rId262"/>
    <sheet name="StartUp_262" sheetId="263" state="veryHidden" r:id="rId263"/>
    <sheet name="StartUp_263" sheetId="264" state="veryHidden" r:id="rId264"/>
    <sheet name="StartUp_264" sheetId="265" state="veryHidden" r:id="rId265"/>
    <sheet name="StartUp_265" sheetId="266" state="veryHidden" r:id="rId266"/>
    <sheet name="StartUp_266" sheetId="267" state="veryHidden" r:id="rId267"/>
    <sheet name="StartUp_267" sheetId="268" state="veryHidden" r:id="rId268"/>
    <sheet name="StartUp_268" sheetId="269" state="veryHidden" r:id="rId269"/>
    <sheet name="StartUp_269" sheetId="270" state="veryHidden" r:id="rId270"/>
    <sheet name="StartUp_270" sheetId="271" state="veryHidden" r:id="rId271"/>
    <sheet name="StartUp_271" sheetId="272" state="veryHidden" r:id="rId272"/>
    <sheet name="StartUp_272" sheetId="273" state="veryHidden" r:id="rId273"/>
    <sheet name="StartUp_273" sheetId="274" state="veryHidden" r:id="rId274"/>
    <sheet name="StartUp_274" sheetId="275" state="veryHidden" r:id="rId275"/>
    <sheet name="StartUp_275" sheetId="276" state="veryHidden" r:id="rId276"/>
    <sheet name="StartUp_276" sheetId="277" state="veryHidden" r:id="rId277"/>
    <sheet name="StartUp_277" sheetId="278" state="veryHidden" r:id="rId278"/>
    <sheet name="StartUp_278" sheetId="279" state="veryHidden" r:id="rId279"/>
    <sheet name="StartUp_279" sheetId="280" state="veryHidden" r:id="rId280"/>
    <sheet name="StartUp_280" sheetId="281" state="veryHidden" r:id="rId281"/>
    <sheet name="StartUp_281" sheetId="282" state="veryHidden" r:id="rId282"/>
    <sheet name="StartUp_282" sheetId="283" state="veryHidden" r:id="rId283"/>
    <sheet name="StartUp_283" sheetId="284" state="veryHidden" r:id="rId284"/>
    <sheet name="StartUp_284" sheetId="285" state="veryHidden" r:id="rId285"/>
    <sheet name="StartUp_285" sheetId="286" state="veryHidden" r:id="rId286"/>
    <sheet name="StartUp_286" sheetId="287" state="veryHidden" r:id="rId287"/>
    <sheet name="StartUp_287" sheetId="288" state="veryHidden" r:id="rId288"/>
    <sheet name="StartUp_288" sheetId="289" state="veryHidden" r:id="rId289"/>
    <sheet name="StartUp_289" sheetId="290" state="veryHidden" r:id="rId290"/>
    <sheet name="StartUp_290" sheetId="291" state="veryHidden" r:id="rId291"/>
    <sheet name="StartUp_291" sheetId="292" state="veryHidden" r:id="rId292"/>
    <sheet name="StartUp_292" sheetId="293" state="veryHidden" r:id="rId293"/>
    <sheet name="StartUp_293" sheetId="294" state="veryHidden" r:id="rId294"/>
    <sheet name="StartUp_294" sheetId="295" state="veryHidden" r:id="rId295"/>
    <sheet name="StartUp_295" sheetId="296" state="veryHidden" r:id="rId296"/>
    <sheet name="StartUp_296" sheetId="297" state="veryHidden" r:id="rId297"/>
    <sheet name="StartUp_297" sheetId="298" state="veryHidden" r:id="rId298"/>
    <sheet name="StartUp_298" sheetId="299" state="veryHidden" r:id="rId299"/>
    <sheet name="StartUp_299" sheetId="300" state="veryHidden" r:id="rId300"/>
    <sheet name="StartUp_300" sheetId="301" state="veryHidden" r:id="rId301"/>
    <sheet name="StartUp_301" sheetId="302" state="veryHidden" r:id="rId302"/>
    <sheet name="StartUp_302" sheetId="303" state="veryHidden" r:id="rId303"/>
    <sheet name="StartUp_303" sheetId="304" state="veryHidden" r:id="rId304"/>
    <sheet name="StartUp_304" sheetId="305" state="veryHidden" r:id="rId305"/>
    <sheet name="StartUp_305" sheetId="306" state="veryHidden" r:id="rId306"/>
    <sheet name="StartUp_306" sheetId="307" state="veryHidden" r:id="rId307"/>
    <sheet name="StartUp_307" sheetId="308" state="veryHidden" r:id="rId308"/>
    <sheet name="StartUp_308" sheetId="309" state="veryHidden" r:id="rId309"/>
    <sheet name="StartUp_309" sheetId="310" state="veryHidden" r:id="rId310"/>
    <sheet name="StartUp_310" sheetId="311" state="veryHidden" r:id="rId311"/>
    <sheet name="StartUp_311" sheetId="312" state="veryHidden" r:id="rId312"/>
    <sheet name="StartUp_312" sheetId="313" state="veryHidden" r:id="rId313"/>
    <sheet name="StartUp_313" sheetId="314" state="veryHidden" r:id="rId314"/>
    <sheet name="StartUp_314" sheetId="315" state="veryHidden" r:id="rId315"/>
    <sheet name="StartUp_315" sheetId="316" state="veryHidden" r:id="rId316"/>
    <sheet name="StartUp_316" sheetId="317" state="veryHidden" r:id="rId317"/>
    <sheet name="StartUp_317" sheetId="318" state="veryHidden" r:id="rId318"/>
    <sheet name="StartUp_318" sheetId="319" state="veryHidden" r:id="rId319"/>
    <sheet name="StartUp_319" sheetId="320" state="veryHidden" r:id="rId320"/>
    <sheet name="StartUp_320" sheetId="321" state="veryHidden" r:id="rId321"/>
    <sheet name="StartUp_321" sheetId="322" state="veryHidden" r:id="rId322"/>
    <sheet name="StartUp_322" sheetId="323" state="veryHidden" r:id="rId323"/>
    <sheet name="StartUp_323" sheetId="324" state="veryHidden" r:id="rId324"/>
    <sheet name="StartUp_324" sheetId="325" state="veryHidden" r:id="rId325"/>
    <sheet name="StartUp_325" sheetId="326" state="veryHidden" r:id="rId326"/>
    <sheet name="StartUp_326" sheetId="327" state="veryHidden" r:id="rId327"/>
    <sheet name="StartUp_327" sheetId="328" state="veryHidden" r:id="rId328"/>
    <sheet name="StartUp_328" sheetId="329" state="veryHidden" r:id="rId329"/>
    <sheet name="StartUp_329" sheetId="330" state="veryHidden" r:id="rId330"/>
    <sheet name="StartUp_330" sheetId="331" state="veryHidden" r:id="rId331"/>
    <sheet name="StartUp_331" sheetId="332" state="veryHidden" r:id="rId332"/>
    <sheet name="StartUp_332" sheetId="333" state="veryHidden" r:id="rId333"/>
    <sheet name="StartUp_333" sheetId="334" state="veryHidden" r:id="rId334"/>
    <sheet name="StartUp_334" sheetId="335" state="veryHidden" r:id="rId335"/>
    <sheet name="StartUp_335" sheetId="336" state="veryHidden" r:id="rId336"/>
    <sheet name="StartUp_336" sheetId="337" state="veryHidden" r:id="rId337"/>
    <sheet name="StartUp_337" sheetId="338" state="veryHidden" r:id="rId338"/>
    <sheet name="StartUp_338" sheetId="339" state="veryHidden" r:id="rId339"/>
    <sheet name="StartUp_339" sheetId="340" state="veryHidden" r:id="rId340"/>
    <sheet name="StartUp_340" sheetId="341" state="veryHidden" r:id="rId341"/>
    <sheet name="StartUp_341" sheetId="342" state="veryHidden" r:id="rId342"/>
    <sheet name="StartUp_342" sheetId="343" state="veryHidden" r:id="rId343"/>
    <sheet name="StartUp_343" sheetId="344" state="veryHidden" r:id="rId344"/>
    <sheet name="StartUp_344" sheetId="345" state="veryHidden" r:id="rId345"/>
    <sheet name="StartUp_345" sheetId="346" state="veryHidden" r:id="rId346"/>
    <sheet name="StartUp_346" sheetId="347" state="veryHidden" r:id="rId347"/>
    <sheet name="StartUp_347" sheetId="348" state="veryHidden" r:id="rId348"/>
    <sheet name="StartUp_348" sheetId="349" state="veryHidden" r:id="rId349"/>
    <sheet name="StartUp_349" sheetId="350" state="veryHidden" r:id="rId350"/>
    <sheet name="StartUp_350" sheetId="351" state="veryHidden" r:id="rId351"/>
    <sheet name="StartUp_351" sheetId="352" state="veryHidden" r:id="rId352"/>
    <sheet name="StartUp_352" sheetId="353" state="veryHidden" r:id="rId353"/>
    <sheet name="StartUp_353" sheetId="354" state="veryHidden" r:id="rId354"/>
    <sheet name="StartUp_354" sheetId="355" state="veryHidden" r:id="rId355"/>
    <sheet name="StartUp_355" sheetId="356" state="veryHidden" r:id="rId356"/>
    <sheet name="StartUp_356" sheetId="357" state="veryHidden" r:id="rId357"/>
    <sheet name="StartUp_357" sheetId="358" state="veryHidden" r:id="rId358"/>
    <sheet name="StartUp_358" sheetId="359" state="veryHidden" r:id="rId359"/>
    <sheet name="StartUp_359" sheetId="360" state="veryHidden" r:id="rId360"/>
    <sheet name="StartUp_360" sheetId="361" state="veryHidden" r:id="rId361"/>
    <sheet name="StartUp_361" sheetId="362" state="veryHidden" r:id="rId362"/>
    <sheet name="StartUp_362" sheetId="363" state="veryHidden" r:id="rId363"/>
    <sheet name="StartUp_363" sheetId="364" state="veryHidden" r:id="rId364"/>
    <sheet name="StartUp_364" sheetId="365" state="veryHidden" r:id="rId365"/>
    <sheet name="StartUp_365" sheetId="366" state="veryHidden" r:id="rId366"/>
    <sheet name="StartUp_366" sheetId="367" state="veryHidden" r:id="rId367"/>
    <sheet name="StartUp_367" sheetId="368" state="veryHidden" r:id="rId368"/>
    <sheet name="StartUp_368" sheetId="369" state="veryHidden" r:id="rId369"/>
    <sheet name="StartUp_369" sheetId="370" state="veryHidden" r:id="rId370"/>
    <sheet name="StartUp_370" sheetId="371" state="veryHidden" r:id="rId371"/>
    <sheet name="StartUp_371" sheetId="372" state="veryHidden" r:id="rId372"/>
    <sheet name="StartUp_372" sheetId="373" state="veryHidden" r:id="rId373"/>
    <sheet name="StartUp_373" sheetId="374" state="veryHidden" r:id="rId374"/>
    <sheet name="StartUp_374" sheetId="375" state="veryHidden" r:id="rId375"/>
    <sheet name="StartUp_375" sheetId="376" state="veryHidden" r:id="rId376"/>
    <sheet name="StartUp_376" sheetId="377" state="veryHidden" r:id="rId377"/>
    <sheet name="StartUp_377" sheetId="378" state="veryHidden" r:id="rId378"/>
    <sheet name="StartUp_378" sheetId="379" state="veryHidden" r:id="rId379"/>
    <sheet name="StartUp_379" sheetId="380" state="veryHidden" r:id="rId380"/>
    <sheet name="StartUp_380" sheetId="381" state="veryHidden" r:id="rId381"/>
    <sheet name="StartUp_381" sheetId="382" state="veryHidden" r:id="rId382"/>
    <sheet name="StartUp_382" sheetId="383" state="veryHidden" r:id="rId383"/>
    <sheet name="StartUp_383" sheetId="384" state="veryHidden" r:id="rId384"/>
    <sheet name="StartUp_384" sheetId="385" state="veryHidden" r:id="rId385"/>
    <sheet name="StartUp_385" sheetId="386" state="veryHidden" r:id="rId386"/>
    <sheet name="StartUp_386" sheetId="387" state="veryHidden" r:id="rId387"/>
    <sheet name="StartUp_387" sheetId="388" state="veryHidden" r:id="rId388"/>
    <sheet name="StartUp_388" sheetId="389" state="veryHidden" r:id="rId389"/>
    <sheet name="StartUp_389" sheetId="390" state="veryHidden" r:id="rId390"/>
    <sheet name="StartUp_390" sheetId="391" state="veryHidden" r:id="rId391"/>
    <sheet name="StartUp_391" sheetId="392" state="veryHidden" r:id="rId392"/>
    <sheet name="StartUp_392" sheetId="393" state="veryHidden" r:id="rId393"/>
    <sheet name="StartUp_393" sheetId="394" state="veryHidden" r:id="rId394"/>
    <sheet name="StartUp_394" sheetId="395" state="veryHidden" r:id="rId395"/>
    <sheet name="StartUp_395" sheetId="396" state="veryHidden" r:id="rId396"/>
    <sheet name="StartUp_396" sheetId="397" state="veryHidden" r:id="rId397"/>
    <sheet name="StartUp_397" sheetId="398" state="veryHidden" r:id="rId398"/>
    <sheet name="StartUp_398" sheetId="399" state="veryHidden" r:id="rId399"/>
    <sheet name="StartUp_399" sheetId="400" state="veryHidden" r:id="rId400"/>
    <sheet name="StartUp_400" sheetId="401" state="veryHidden" r:id="rId401"/>
    <sheet name="StartUp_401" sheetId="402" state="veryHidden" r:id="rId402"/>
    <sheet name="StartUp_402" sheetId="403" state="veryHidden" r:id="rId403"/>
    <sheet name="StartUp_403" sheetId="404" state="veryHidden" r:id="rId404"/>
    <sheet name="StartUp_404" sheetId="405" state="veryHidden" r:id="rId405"/>
    <sheet name="StartUp_405" sheetId="406" state="veryHidden" r:id="rId406"/>
    <sheet name="StartUp_406" sheetId="407" state="veryHidden" r:id="rId407"/>
    <sheet name="StartUp_407" sheetId="408" state="veryHidden" r:id="rId408"/>
    <sheet name="StartUp_408" sheetId="409" state="veryHidden" r:id="rId409"/>
    <sheet name="StartUp_409" sheetId="410" state="veryHidden" r:id="rId410"/>
    <sheet name="StartUp_410" sheetId="411" state="veryHidden" r:id="rId411"/>
    <sheet name="StartUp_411" sheetId="412" state="veryHidden" r:id="rId412"/>
    <sheet name="StartUp_412" sheetId="413" state="veryHidden" r:id="rId413"/>
    <sheet name="StartUp_413" sheetId="414" state="veryHidden" r:id="rId414"/>
    <sheet name="StartUp_414" sheetId="415" state="veryHidden" r:id="rId415"/>
    <sheet name="StartUp_415" sheetId="416" state="veryHidden" r:id="rId416"/>
    <sheet name="StartUp_416" sheetId="417" state="veryHidden" r:id="rId417"/>
    <sheet name="StartUp_417" sheetId="418" state="veryHidden" r:id="rId418"/>
    <sheet name="StartUp_418" sheetId="419" state="veryHidden" r:id="rId419"/>
    <sheet name="StartUp_419" sheetId="420" state="veryHidden" r:id="rId420"/>
    <sheet name="StartUp_420" sheetId="421" state="veryHidden" r:id="rId421"/>
    <sheet name="StartUp_421" sheetId="422" state="veryHidden" r:id="rId422"/>
    <sheet name="StartUp_422" sheetId="423" state="veryHidden" r:id="rId423"/>
    <sheet name="StartUp_423" sheetId="424" state="veryHidden" r:id="rId424"/>
    <sheet name="StartUp_424" sheetId="425" state="veryHidden" r:id="rId425"/>
    <sheet name="StartUp_425" sheetId="426" state="veryHidden" r:id="rId426"/>
    <sheet name="StartUp_426" sheetId="427" state="veryHidden" r:id="rId427"/>
    <sheet name="StartUp_427" sheetId="428" state="veryHidden" r:id="rId428"/>
    <sheet name="StartUp_428" sheetId="429" state="veryHidden" r:id="rId429"/>
    <sheet name="StartUp_429" sheetId="430" state="veryHidden" r:id="rId430"/>
    <sheet name="StartUp_430" sheetId="431" state="veryHidden" r:id="rId431"/>
    <sheet name="StartUp_431" sheetId="432" state="veryHidden" r:id="rId432"/>
    <sheet name="StartUp_432" sheetId="433" state="veryHidden" r:id="rId433"/>
    <sheet name="StartUp_433" sheetId="434" state="veryHidden" r:id="rId434"/>
    <sheet name="StartUp_434" sheetId="435" state="veryHidden" r:id="rId435"/>
    <sheet name="StartUp_435" sheetId="436" state="veryHidden" r:id="rId436"/>
    <sheet name="StartUp_436" sheetId="437" state="veryHidden" r:id="rId437"/>
    <sheet name="StartUp_437" sheetId="438" state="veryHidden" r:id="rId438"/>
    <sheet name="StartUp_438" sheetId="439" state="veryHidden" r:id="rId439"/>
    <sheet name="StartUp_439" sheetId="440" state="veryHidden" r:id="rId440"/>
    <sheet name="StartUp_440" sheetId="441" state="veryHidden" r:id="rId441"/>
    <sheet name="StartUp_441" sheetId="442" state="veryHidden" r:id="rId442"/>
    <sheet name="StartUp_442" sheetId="443" state="veryHidden" r:id="rId443"/>
    <sheet name="StartUp_443" sheetId="444" state="veryHidden" r:id="rId444"/>
    <sheet name="StartUp_444" sheetId="445" state="veryHidden" r:id="rId445"/>
    <sheet name="StartUp_445" sheetId="446" state="veryHidden" r:id="rId446"/>
    <sheet name="StartUp_446" sheetId="447" state="veryHidden" r:id="rId447"/>
    <sheet name="StartUp_447" sheetId="448" state="veryHidden" r:id="rId448"/>
    <sheet name="StartUp_448" sheetId="449" state="veryHidden" r:id="rId449"/>
    <sheet name="StartUp_449" sheetId="450" state="veryHidden" r:id="rId450"/>
    <sheet name="StartUp_450" sheetId="451" state="veryHidden" r:id="rId451"/>
    <sheet name="StartUp_451" sheetId="452" state="veryHidden" r:id="rId452"/>
    <sheet name="StartUp_452" sheetId="453" state="veryHidden" r:id="rId453"/>
    <sheet name="StartUp_453" sheetId="454" state="veryHidden" r:id="rId454"/>
    <sheet name="StartUp_454" sheetId="455" state="veryHidden" r:id="rId455"/>
    <sheet name="StartUp_455" sheetId="456" state="veryHidden" r:id="rId456"/>
    <sheet name="StartUp_456" sheetId="457" state="veryHidden" r:id="rId457"/>
    <sheet name="StartUp_457" sheetId="458" state="veryHidden" r:id="rId458"/>
    <sheet name="StartUp_458" sheetId="459" state="veryHidden" r:id="rId459"/>
    <sheet name="StartUp_459" sheetId="460" state="veryHidden" r:id="rId460"/>
    <sheet name="StartUp_460" sheetId="461" state="veryHidden" r:id="rId461"/>
    <sheet name="StartUp_461" sheetId="462" state="veryHidden" r:id="rId462"/>
    <sheet name="StartUp_462" sheetId="463" state="veryHidden" r:id="rId463"/>
    <sheet name="StartUp_463" sheetId="464" state="veryHidden" r:id="rId464"/>
    <sheet name="StartUp_464" sheetId="465" state="veryHidden" r:id="rId465"/>
    <sheet name="StartUp_465" sheetId="466" state="veryHidden" r:id="rId466"/>
    <sheet name="StartUp_466" sheetId="467" state="veryHidden" r:id="rId467"/>
    <sheet name="StartUp_467" sheetId="468" state="veryHidden" r:id="rId468"/>
    <sheet name="StartUp_468" sheetId="469" state="veryHidden" r:id="rId469"/>
    <sheet name="StartUp_469" sheetId="470" state="veryHidden" r:id="rId470"/>
    <sheet name="StartUp_470" sheetId="471" state="veryHidden" r:id="rId471"/>
    <sheet name="StartUp_471" sheetId="472" state="veryHidden" r:id="rId472"/>
    <sheet name="StartUp_472" sheetId="473" state="veryHidden" r:id="rId473"/>
    <sheet name="StartUp_473" sheetId="474" state="veryHidden" r:id="rId474"/>
    <sheet name="StartUp_474" sheetId="475" state="veryHidden" r:id="rId475"/>
    <sheet name="StartUp_475" sheetId="476" state="veryHidden" r:id="rId476"/>
    <sheet name="StartUp_476" sheetId="477" state="veryHidden" r:id="rId477"/>
    <sheet name="StartUp_477" sheetId="478" state="veryHidden" r:id="rId478"/>
    <sheet name="StartUp_478" sheetId="479" state="veryHidden" r:id="rId479"/>
    <sheet name="StartUp_479" sheetId="480" state="veryHidden" r:id="rId480"/>
    <sheet name="StartUp_480" sheetId="481" state="veryHidden" r:id="rId481"/>
    <sheet name="StartUp_481" sheetId="482" state="veryHidden" r:id="rId482"/>
    <sheet name="StartUp_482" sheetId="483" state="veryHidden" r:id="rId483"/>
    <sheet name="StartUp_483" sheetId="484" state="veryHidden" r:id="rId484"/>
    <sheet name="StartUp_484" sheetId="485" state="veryHidden" r:id="rId485"/>
    <sheet name="StartUp_485" sheetId="486" state="veryHidden" r:id="rId486"/>
    <sheet name="StartUp_486" sheetId="487" state="veryHidden" r:id="rId487"/>
    <sheet name="StartUp_487" sheetId="488" state="veryHidden" r:id="rId488"/>
    <sheet name="StartUp_488" sheetId="489" state="veryHidden" r:id="rId489"/>
    <sheet name="StartUp_489" sheetId="490" state="veryHidden" r:id="rId490"/>
    <sheet name="StartUp_490" sheetId="491" state="veryHidden" r:id="rId491"/>
    <sheet name="StartUp_491" sheetId="492" state="veryHidden" r:id="rId492"/>
    <sheet name="StartUp_492" sheetId="493" state="veryHidden" r:id="rId493"/>
    <sheet name="StartUp_493" sheetId="494" state="veryHidden" r:id="rId494"/>
    <sheet name="StartUp_494" sheetId="495" state="veryHidden" r:id="rId495"/>
    <sheet name="StartUp_495" sheetId="496" state="veryHidden" r:id="rId496"/>
    <sheet name="StartUp_496" sheetId="497" state="veryHidden" r:id="rId497"/>
    <sheet name="StartUp_497" sheetId="498" state="veryHidden" r:id="rId498"/>
    <sheet name="StartUp_498" sheetId="499" state="veryHidden" r:id="rId499"/>
    <sheet name="StartUp_499" sheetId="500" state="veryHidden" r:id="rId500"/>
    <sheet name="StartUp_500" sheetId="501" state="veryHidden" r:id="rId501"/>
    <sheet name="StartUp_501" sheetId="502" state="veryHidden" r:id="rId502"/>
    <sheet name="StartUp_502" sheetId="503" state="veryHidden" r:id="rId503"/>
    <sheet name="StartUp_503" sheetId="504" state="veryHidden" r:id="rId504"/>
    <sheet name="StartUp_504" sheetId="505" state="veryHidden" r:id="rId505"/>
    <sheet name="StartUp_505" sheetId="506" state="veryHidden" r:id="rId506"/>
    <sheet name="StartUp_506" sheetId="507" state="veryHidden" r:id="rId507"/>
    <sheet name="StartUp_507" sheetId="508" state="veryHidden" r:id="rId508"/>
    <sheet name="StartUp_508" sheetId="509" state="veryHidden" r:id="rId509"/>
    <sheet name="StartUp_509" sheetId="510" state="veryHidden" r:id="rId510"/>
    <sheet name="StartUp_510" sheetId="511" state="veryHidden" r:id="rId511"/>
    <sheet name="StartUp_511" sheetId="512" state="veryHidden" r:id="rId512"/>
    <sheet name="StartUp_512" sheetId="513" state="veryHidden" r:id="rId513"/>
    <sheet name="StartUp_513" sheetId="514" state="veryHidden" r:id="rId514"/>
    <sheet name="StartUp_514" sheetId="515" state="veryHidden" r:id="rId515"/>
    <sheet name="StartUp_515" sheetId="516" state="veryHidden" r:id="rId516"/>
    <sheet name="StartUp_516" sheetId="517" state="veryHidden" r:id="rId517"/>
    <sheet name="StartUp_517" sheetId="518" state="veryHidden" r:id="rId518"/>
    <sheet name="StartUp_518" sheetId="519" state="veryHidden" r:id="rId519"/>
    <sheet name="StartUp_519" sheetId="520" state="veryHidden" r:id="rId520"/>
    <sheet name="StartUp_520" sheetId="521" state="veryHidden" r:id="rId521"/>
    <sheet name="StartUp_521" sheetId="522" state="veryHidden" r:id="rId522"/>
    <sheet name="StartUp_522" sheetId="523" state="veryHidden" r:id="rId523"/>
    <sheet name="StartUp_523" sheetId="524" state="veryHidden" r:id="rId524"/>
    <sheet name="StartUp_524" sheetId="525" state="veryHidden" r:id="rId525"/>
    <sheet name="StartUp_525" sheetId="526" state="veryHidden" r:id="rId526"/>
    <sheet name="StartUp_526" sheetId="527" state="veryHidden" r:id="rId527"/>
    <sheet name="StartUp_527" sheetId="528" state="veryHidden" r:id="rId528"/>
    <sheet name="StartUp_528" sheetId="529" state="veryHidden" r:id="rId529"/>
    <sheet name="StartUp_529" sheetId="530" state="veryHidden" r:id="rId530"/>
    <sheet name="StartUp_530" sheetId="531" state="veryHidden" r:id="rId531"/>
    <sheet name="StartUp_531" sheetId="532" state="veryHidden" r:id="rId532"/>
    <sheet name="StartUp_532" sheetId="533" state="veryHidden" r:id="rId533"/>
    <sheet name="StartUp_533" sheetId="534" state="veryHidden" r:id="rId534"/>
    <sheet name="StartUp_534" sheetId="535" state="veryHidden" r:id="rId535"/>
    <sheet name="StartUp_535" sheetId="536" state="veryHidden" r:id="rId536"/>
    <sheet name="StartUp_536" sheetId="537" state="veryHidden" r:id="rId537"/>
    <sheet name="StartUp_537" sheetId="538" state="veryHidden" r:id="rId538"/>
    <sheet name="StartUp_538" sheetId="539" state="veryHidden" r:id="rId539"/>
    <sheet name="StartUp_539" sheetId="540" state="veryHidden" r:id="rId540"/>
    <sheet name="StartUp_540" sheetId="541" state="veryHidden" r:id="rId541"/>
    <sheet name="StartUp_541" sheetId="542" state="veryHidden" r:id="rId542"/>
    <sheet name="StartUp_542" sheetId="543" state="veryHidden" r:id="rId543"/>
    <sheet name="StartUp_543" sheetId="544" state="veryHidden" r:id="rId544"/>
    <sheet name="StartUp_544" sheetId="545" state="veryHidden" r:id="rId545"/>
    <sheet name="StartUp_545" sheetId="546" state="veryHidden" r:id="rId546"/>
    <sheet name="StartUp_546" sheetId="547" state="veryHidden" r:id="rId547"/>
    <sheet name="StartUp_547" sheetId="548" state="veryHidden" r:id="rId548"/>
    <sheet name="StartUp_548" sheetId="549" state="veryHidden" r:id="rId549"/>
    <sheet name="StartUp_549" sheetId="550" state="veryHidden" r:id="rId550"/>
    <sheet name="StartUp_550" sheetId="551" state="veryHidden" r:id="rId551"/>
    <sheet name="StartUp_551" sheetId="552" state="veryHidden" r:id="rId552"/>
    <sheet name="StartUp_552" sheetId="553" state="veryHidden" r:id="rId553"/>
    <sheet name="StartUp_553" sheetId="554" state="veryHidden" r:id="rId554"/>
    <sheet name="StartUp_554" sheetId="555" state="veryHidden" r:id="rId555"/>
    <sheet name="StartUp_555" sheetId="556" state="veryHidden" r:id="rId556"/>
    <sheet name="StartUp_556" sheetId="557" state="veryHidden" r:id="rId557"/>
    <sheet name="StartUp_557" sheetId="558" state="veryHidden" r:id="rId558"/>
    <sheet name="StartUp_558" sheetId="559" state="veryHidden" r:id="rId559"/>
    <sheet name="StartUp_559" sheetId="560" state="veryHidden" r:id="rId560"/>
    <sheet name="StartUp_560" sheetId="561" state="veryHidden" r:id="rId561"/>
    <sheet name="StartUp_561" sheetId="562" state="veryHidden" r:id="rId562"/>
    <sheet name="StartUp_562" sheetId="563" state="veryHidden" r:id="rId563"/>
    <sheet name="StartUp_563" sheetId="564" state="veryHidden" r:id="rId564"/>
    <sheet name="StartUp_564" sheetId="565" state="veryHidden" r:id="rId565"/>
    <sheet name="StartUp_565" sheetId="566" state="veryHidden" r:id="rId566"/>
    <sheet name="StartUp_566" sheetId="567" state="veryHidden" r:id="rId567"/>
    <sheet name="StartUp_567" sheetId="568" state="veryHidden" r:id="rId568"/>
    <sheet name="StartUp_568" sheetId="569" state="veryHidden" r:id="rId569"/>
    <sheet name="StartUp_569" sheetId="570" state="veryHidden" r:id="rId570"/>
    <sheet name="StartUp_570" sheetId="571" state="veryHidden" r:id="rId571"/>
    <sheet name="StartUp_571" sheetId="572" state="veryHidden" r:id="rId572"/>
    <sheet name="StartUp_572" sheetId="573" state="veryHidden" r:id="rId573"/>
    <sheet name="StartUp_573" sheetId="574" state="veryHidden" r:id="rId574"/>
    <sheet name="StartUp_574" sheetId="575" state="veryHidden" r:id="rId575"/>
    <sheet name="StartUp_575" sheetId="576" state="veryHidden" r:id="rId576"/>
    <sheet name="StartUp_576" sheetId="577" state="veryHidden" r:id="rId577"/>
    <sheet name="StartUp_577" sheetId="578" state="veryHidden" r:id="rId578"/>
    <sheet name="StartUp_578" sheetId="579" state="veryHidden" r:id="rId579"/>
    <sheet name="StartUp_579" sheetId="580" state="veryHidden" r:id="rId580"/>
    <sheet name="StartUp_580" sheetId="581" state="veryHidden" r:id="rId581"/>
    <sheet name="StartUp_581" sheetId="582" state="veryHidden" r:id="rId582"/>
    <sheet name="StartUp_582" sheetId="583" state="veryHidden" r:id="rId583"/>
    <sheet name="StartUp_583" sheetId="584" state="veryHidden" r:id="rId584"/>
    <sheet name="StartUp_584" sheetId="585" state="veryHidden" r:id="rId585"/>
    <sheet name="StartUp_585" sheetId="586" state="veryHidden" r:id="rId586"/>
    <sheet name="StartUp_586" sheetId="587" state="veryHidden" r:id="rId587"/>
    <sheet name="StartUp_587" sheetId="588" state="veryHidden" r:id="rId588"/>
    <sheet name="StartUp_588" sheetId="589" state="veryHidden" r:id="rId589"/>
    <sheet name="StartUp_589" sheetId="590" state="veryHidden" r:id="rId590"/>
    <sheet name="StartUp_590" sheetId="591" state="veryHidden" r:id="rId591"/>
    <sheet name="StartUp_591" sheetId="592" state="veryHidden" r:id="rId592"/>
    <sheet name="StartUp_592" sheetId="593" state="veryHidden" r:id="rId593"/>
    <sheet name="StartUp_593" sheetId="594" state="veryHidden" r:id="rId594"/>
    <sheet name="StartUp_594" sheetId="595" state="veryHidden" r:id="rId595"/>
    <sheet name="StartUp_595" sheetId="596" state="veryHidden" r:id="rId596"/>
    <sheet name="StartUp_596" sheetId="597" state="veryHidden" r:id="rId597"/>
    <sheet name="StartUp_597" sheetId="598" state="veryHidden" r:id="rId598"/>
    <sheet name="StartUp_598" sheetId="599" state="veryHidden" r:id="rId599"/>
    <sheet name="StartUp_599" sheetId="600" state="veryHidden" r:id="rId600"/>
    <sheet name="StartUp_600" sheetId="601" state="veryHidden" r:id="rId601"/>
    <sheet name="StartUp_601" sheetId="602" state="veryHidden" r:id="rId602"/>
    <sheet name="StartUp_602" sheetId="603" state="veryHidden" r:id="rId603"/>
    <sheet name="StartUp_603" sheetId="604" state="veryHidden" r:id="rId604"/>
    <sheet name="StartUp_604" sheetId="605" state="veryHidden" r:id="rId605"/>
    <sheet name="StartUp_605" sheetId="606" state="veryHidden" r:id="rId606"/>
    <sheet name="StartUp_606" sheetId="607" state="veryHidden" r:id="rId607"/>
    <sheet name="StartUp_607" sheetId="608" state="veryHidden" r:id="rId608"/>
    <sheet name="StartUp_608" sheetId="609" state="veryHidden" r:id="rId609"/>
    <sheet name="StartUp_609" sheetId="610" state="veryHidden" r:id="rId610"/>
    <sheet name="StartUp_610" sheetId="611" state="veryHidden" r:id="rId611"/>
    <sheet name="StartUp_611" sheetId="612" state="veryHidden" r:id="rId612"/>
    <sheet name="StartUp_612" sheetId="613" state="veryHidden" r:id="rId613"/>
    <sheet name="StartUp_613" sheetId="614" state="veryHidden" r:id="rId614"/>
    <sheet name="StartUp_614" sheetId="615" state="veryHidden" r:id="rId615"/>
    <sheet name="StartUp_615" sheetId="616" state="veryHidden" r:id="rId616"/>
    <sheet name="StartUp_616" sheetId="617" state="veryHidden" r:id="rId617"/>
    <sheet name="StartUp_617" sheetId="618" state="veryHidden" r:id="rId618"/>
    <sheet name="StartUp_618" sheetId="619" state="veryHidden" r:id="rId619"/>
    <sheet name="StartUp_619" sheetId="620" state="veryHidden" r:id="rId620"/>
    <sheet name="StartUp_620" sheetId="621" state="veryHidden" r:id="rId621"/>
    <sheet name="StartUp_621" sheetId="622" state="veryHidden" r:id="rId622"/>
    <sheet name="StartUp_622" sheetId="623" state="veryHidden" r:id="rId623"/>
    <sheet name="StartUp_623" sheetId="624" state="veryHidden" r:id="rId624"/>
    <sheet name="StartUp_624" sheetId="625" state="veryHidden" r:id="rId625"/>
    <sheet name="StartUp_625" sheetId="626" state="veryHidden" r:id="rId626"/>
    <sheet name="StartUp_626" sheetId="627" state="veryHidden" r:id="rId627"/>
    <sheet name="StartUp_627" sheetId="628" state="veryHidden" r:id="rId628"/>
    <sheet name="StartUp_628" sheetId="629" state="veryHidden" r:id="rId629"/>
    <sheet name="StartUp_629" sheetId="630" state="veryHidden" r:id="rId630"/>
    <sheet name="StartUp_630" sheetId="631" state="veryHidden" r:id="rId631"/>
    <sheet name="StartUp_631" sheetId="632" state="veryHidden" r:id="rId632"/>
    <sheet name="StartUp_632" sheetId="633" state="veryHidden" r:id="rId633"/>
    <sheet name="StartUp_633" sheetId="634" state="veryHidden" r:id="rId634"/>
    <sheet name="StartUp_634" sheetId="635" state="veryHidden" r:id="rId635"/>
    <sheet name="StartUp_635" sheetId="636" state="veryHidden" r:id="rId636"/>
    <sheet name="StartUp_636" sheetId="637" state="veryHidden" r:id="rId637"/>
    <sheet name="StartUp_637" sheetId="638" state="veryHidden" r:id="rId638"/>
    <sheet name="StartUp_638" sheetId="639" state="veryHidden" r:id="rId639"/>
    <sheet name="StartUp_639" sheetId="640" state="veryHidden" r:id="rId640"/>
    <sheet name="StartUp_640" sheetId="641" state="veryHidden" r:id="rId641"/>
    <sheet name="StartUp_641" sheetId="642" state="veryHidden" r:id="rId642"/>
    <sheet name="StartUp_642" sheetId="643" state="veryHidden" r:id="rId643"/>
    <sheet name="StartUp_643" sheetId="644" state="veryHidden" r:id="rId644"/>
    <sheet name="StartUp_644" sheetId="645" state="veryHidden" r:id="rId645"/>
    <sheet name="StartUp_645" sheetId="646" state="veryHidden" r:id="rId646"/>
    <sheet name="StartUp_646" sheetId="647" state="veryHidden" r:id="rId647"/>
    <sheet name="StartUp_647" sheetId="648" state="veryHidden" r:id="rId648"/>
    <sheet name="StartUp_648" sheetId="649" state="veryHidden" r:id="rId649"/>
    <sheet name="StartUp_649" sheetId="650" state="veryHidden" r:id="rId650"/>
    <sheet name="StartUp_650" sheetId="651" state="veryHidden" r:id="rId651"/>
    <sheet name="StartUp_651" sheetId="652" state="veryHidden" r:id="rId652"/>
    <sheet name="StartUp_652" sheetId="653" state="veryHidden" r:id="rId653"/>
    <sheet name="StartUp_653" sheetId="654" state="veryHidden" r:id="rId654"/>
    <sheet name="StartUp_654" sheetId="655" state="veryHidden" r:id="rId655"/>
    <sheet name="StartUp_655" sheetId="656" state="veryHidden" r:id="rId656"/>
    <sheet name="StartUp_656" sheetId="657" state="veryHidden" r:id="rId657"/>
    <sheet name="StartUp_657" sheetId="658" state="veryHidden" r:id="rId658"/>
    <sheet name="StartUp_658" sheetId="659" state="veryHidden" r:id="rId659"/>
    <sheet name="StartUp_659" sheetId="660" state="veryHidden" r:id="rId660"/>
    <sheet name="StartUp_660" sheetId="661" state="veryHidden" r:id="rId661"/>
    <sheet name="StartUp_661" sheetId="662" state="veryHidden" r:id="rId662"/>
    <sheet name="StartUp_662" sheetId="663" state="veryHidden" r:id="rId663"/>
    <sheet name="StartUp_663" sheetId="664" state="veryHidden" r:id="rId664"/>
    <sheet name="StartUp_664" sheetId="665" state="veryHidden" r:id="rId665"/>
    <sheet name="StartUp_665" sheetId="666" state="veryHidden" r:id="rId666"/>
    <sheet name="StartUp_666" sheetId="667" state="veryHidden" r:id="rId667"/>
    <sheet name="StartUp_667" sheetId="668" state="veryHidden" r:id="rId668"/>
    <sheet name="StartUp_668" sheetId="669" state="veryHidden" r:id="rId669"/>
    <sheet name="StartUp_669" sheetId="670" state="veryHidden" r:id="rId670"/>
    <sheet name="StartUp_670" sheetId="671" state="veryHidden" r:id="rId671"/>
    <sheet name="StartUp_671" sheetId="672" state="veryHidden" r:id="rId672"/>
    <sheet name="StartUp_672" sheetId="673" state="veryHidden" r:id="rId673"/>
    <sheet name="StartUp_673" sheetId="674" state="veryHidden" r:id="rId674"/>
    <sheet name="StartUp_674" sheetId="675" state="veryHidden" r:id="rId675"/>
    <sheet name="StartUp_675" sheetId="676" state="veryHidden" r:id="rId676"/>
    <sheet name="StartUp_676" sheetId="677" state="veryHidden" r:id="rId677"/>
    <sheet name="StartUp_677" sheetId="678" state="veryHidden" r:id="rId678"/>
    <sheet name="StartUp_678" sheetId="679" state="veryHidden" r:id="rId679"/>
    <sheet name="StartUp_679" sheetId="680" state="veryHidden" r:id="rId680"/>
    <sheet name="StartUp_680" sheetId="681" state="veryHidden" r:id="rId681"/>
    <sheet name="StartUp_681" sheetId="682" state="veryHidden" r:id="rId682"/>
    <sheet name="StartUp_682" sheetId="683" state="veryHidden" r:id="rId683"/>
    <sheet name="StartUp_683" sheetId="684" state="veryHidden" r:id="rId684"/>
    <sheet name="StartUp_684" sheetId="685" state="veryHidden" r:id="rId685"/>
    <sheet name="StartUp_685" sheetId="686" state="veryHidden" r:id="rId686"/>
    <sheet name="StartUp_686" sheetId="687" state="veryHidden" r:id="rId687"/>
    <sheet name="StartUp_687" sheetId="688" state="veryHidden" r:id="rId688"/>
    <sheet name="StartUp_688" sheetId="689" state="veryHidden" r:id="rId689"/>
    <sheet name="StartUp_689" sheetId="690" state="veryHidden" r:id="rId690"/>
    <sheet name="StartUp_690" sheetId="691" state="veryHidden" r:id="rId691"/>
    <sheet name="StartUp_691" sheetId="692" state="veryHidden" r:id="rId692"/>
    <sheet name="StartUp_692" sheetId="693" state="veryHidden" r:id="rId693"/>
    <sheet name="StartUp_693" sheetId="694" state="veryHidden" r:id="rId694"/>
    <sheet name="StartUp_694" sheetId="695" state="veryHidden" r:id="rId695"/>
    <sheet name="StartUp_695" sheetId="696" state="veryHidden" r:id="rId696"/>
    <sheet name="StartUp_696" sheetId="697" state="veryHidden" r:id="rId697"/>
    <sheet name="StartUp_697" sheetId="698" state="veryHidden" r:id="rId698"/>
    <sheet name="StartUp_698" sheetId="699" state="veryHidden" r:id="rId699"/>
    <sheet name="StartUp_699" sheetId="700" state="veryHidden" r:id="rId700"/>
    <sheet name="StartUp_700" sheetId="701" state="veryHidden" r:id="rId701"/>
    <sheet name="StartUp_701" sheetId="702" state="veryHidden" r:id="rId702"/>
    <sheet name="StartUp_702" sheetId="703" state="veryHidden" r:id="rId703"/>
    <sheet name="StartUp_703" sheetId="704" state="veryHidden" r:id="rId704"/>
    <sheet name="StartUp_704" sheetId="705" state="veryHidden" r:id="rId705"/>
    <sheet name="StartUp_705" sheetId="706" state="veryHidden" r:id="rId706"/>
    <sheet name="StartUp_706" sheetId="707" state="veryHidden" r:id="rId707"/>
    <sheet name="StartUp_707" sheetId="708" state="veryHidden" r:id="rId708"/>
    <sheet name="StartUp_708" sheetId="709" state="veryHidden" r:id="rId709"/>
    <sheet name="StartUp_709" sheetId="710" state="veryHidden" r:id="rId710"/>
    <sheet name="StartUp_710" sheetId="711" state="veryHidden" r:id="rId711"/>
    <sheet name="StartUp_711" sheetId="712" state="veryHidden" r:id="rId712"/>
    <sheet name="StartUp_712" sheetId="713" state="veryHidden" r:id="rId713"/>
    <sheet name="StartUp_713" sheetId="714" state="veryHidden" r:id="rId714"/>
    <sheet name="StartUp_714" sheetId="715" state="veryHidden" r:id="rId715"/>
    <sheet name="StartUp_715" sheetId="716" state="veryHidden" r:id="rId716"/>
    <sheet name="StartUp_716" sheetId="717" state="veryHidden" r:id="rId717"/>
    <sheet name="StartUp_717" sheetId="718" state="veryHidden" r:id="rId718"/>
    <sheet name="StartUp_718" sheetId="719" state="veryHidden" r:id="rId719"/>
    <sheet name="StartUp_719" sheetId="720" state="veryHidden" r:id="rId720"/>
    <sheet name="StartUp_720" sheetId="721" state="veryHidden" r:id="rId721"/>
    <sheet name="StartUp_721" sheetId="722" state="veryHidden" r:id="rId722"/>
    <sheet name="StartUp_722" sheetId="723" state="veryHidden" r:id="rId723"/>
    <sheet name="StartUp_723" sheetId="724" state="veryHidden" r:id="rId724"/>
    <sheet name="StartUp_724" sheetId="725" state="veryHidden" r:id="rId725"/>
    <sheet name="StartUp_725" sheetId="726" state="veryHidden" r:id="rId726"/>
    <sheet name="StartUp_726" sheetId="727" state="veryHidden" r:id="rId727"/>
    <sheet name="StartUp_727" sheetId="728" state="veryHidden" r:id="rId728"/>
    <sheet name="StartUp_728" sheetId="729" state="veryHidden" r:id="rId729"/>
    <sheet name="StartUp_729" sheetId="730" state="veryHidden" r:id="rId730"/>
    <sheet name="StartUp_730" sheetId="731" state="veryHidden" r:id="rId731"/>
    <sheet name="StartUp_731" sheetId="732" state="veryHidden" r:id="rId732"/>
    <sheet name="StartUp_732" sheetId="733" state="veryHidden" r:id="rId733"/>
    <sheet name="StartUp_733" sheetId="734" state="veryHidden" r:id="rId734"/>
    <sheet name="StartUp_734" sheetId="735" state="veryHidden" r:id="rId735"/>
    <sheet name="StartUp_735" sheetId="736" state="veryHidden" r:id="rId736"/>
    <sheet name="StartUp_736" sheetId="737" state="veryHidden" r:id="rId737"/>
    <sheet name="StartUp_737" sheetId="738" state="veryHidden" r:id="rId738"/>
    <sheet name="StartUp_738" sheetId="739" state="veryHidden" r:id="rId739"/>
    <sheet name="StartUp_739" sheetId="740" state="veryHidden" r:id="rId740"/>
    <sheet name="StartUp_740" sheetId="741" state="veryHidden" r:id="rId741"/>
    <sheet name="StartUp_741" sheetId="742" state="veryHidden" r:id="rId742"/>
    <sheet name="StartUp_742" sheetId="743" state="veryHidden" r:id="rId743"/>
    <sheet name="StartUp_743" sheetId="744" state="veryHidden" r:id="rId744"/>
    <sheet name="StartUp_744" sheetId="745" state="veryHidden" r:id="rId745"/>
    <sheet name="StartUp_745" sheetId="746" state="veryHidden" r:id="rId746"/>
    <sheet name="StartUp_746" sheetId="747" state="veryHidden" r:id="rId747"/>
    <sheet name="StartUp_747" sheetId="748" state="veryHidden" r:id="rId748"/>
    <sheet name="StartUp_748" sheetId="749" state="veryHidden" r:id="rId749"/>
    <sheet name="StartUp_749" sheetId="750" state="veryHidden" r:id="rId750"/>
    <sheet name="StartUp_750" sheetId="751" state="veryHidden" r:id="rId751"/>
    <sheet name="StartUp_751" sheetId="752" state="veryHidden" r:id="rId752"/>
    <sheet name="StartUp_752" sheetId="753" state="veryHidden" r:id="rId753"/>
    <sheet name="StartUp_753" sheetId="754" state="veryHidden" r:id="rId754"/>
    <sheet name="StartUp_754" sheetId="755" state="veryHidden" r:id="rId755"/>
    <sheet name="StartUp_755" sheetId="756" state="veryHidden" r:id="rId756"/>
    <sheet name="StartUp_756" sheetId="757" state="veryHidden" r:id="rId757"/>
    <sheet name="StartUp_757" sheetId="758" state="veryHidden" r:id="rId758"/>
    <sheet name="StartUp_758" sheetId="759" state="veryHidden" r:id="rId759"/>
    <sheet name="StartUp_759" sheetId="760" state="veryHidden" r:id="rId760"/>
    <sheet name="StartUp_760" sheetId="761" state="veryHidden" r:id="rId761"/>
    <sheet name="StartUp_761" sheetId="762" state="veryHidden" r:id="rId762"/>
    <sheet name="StartUp_762" sheetId="763" state="veryHidden" r:id="rId763"/>
    <sheet name="StartUp_763" sheetId="764" state="veryHidden" r:id="rId764"/>
    <sheet name="StartUp_764" sheetId="765" state="veryHidden" r:id="rId765"/>
    <sheet name="StartUp_765" sheetId="766" state="veryHidden" r:id="rId766"/>
    <sheet name="StartUp_766" sheetId="767" state="veryHidden" r:id="rId767"/>
    <sheet name="StartUp_767" sheetId="768" state="veryHidden" r:id="rId768"/>
    <sheet name="StartUp_768" sheetId="769" state="veryHidden" r:id="rId769"/>
    <sheet name="StartUp_769" sheetId="770" state="veryHidden" r:id="rId770"/>
    <sheet name="StartUp_770" sheetId="771" state="veryHidden" r:id="rId771"/>
    <sheet name="StartUp_771" sheetId="772" state="veryHidden" r:id="rId772"/>
    <sheet name="StartUp_772" sheetId="773" state="veryHidden" r:id="rId773"/>
    <sheet name="StartUp_773" sheetId="774" state="veryHidden" r:id="rId774"/>
    <sheet name="StartUp_774" sheetId="775" state="veryHidden" r:id="rId775"/>
    <sheet name="StartUp_775" sheetId="776" state="veryHidden" r:id="rId776"/>
    <sheet name="StartUp_776" sheetId="777" state="veryHidden" r:id="rId777"/>
    <sheet name="StartUp_777" sheetId="778" state="veryHidden" r:id="rId778"/>
    <sheet name="StartUp_778" sheetId="779" state="veryHidden" r:id="rId779"/>
    <sheet name="StartUp_779" sheetId="780" state="veryHidden" r:id="rId780"/>
    <sheet name="StartUp_780" sheetId="781" state="veryHidden" r:id="rId781"/>
    <sheet name="StartUp_781" sheetId="782" state="veryHidden" r:id="rId782"/>
    <sheet name="StartUp_782" sheetId="783" state="veryHidden" r:id="rId783"/>
    <sheet name="StartUp_783" sheetId="784" state="veryHidden" r:id="rId784"/>
    <sheet name="StartUp_784" sheetId="785" state="veryHidden" r:id="rId785"/>
    <sheet name="StartUp_785" sheetId="786" state="veryHidden" r:id="rId786"/>
    <sheet name="StartUp_786" sheetId="787" state="veryHidden" r:id="rId787"/>
    <sheet name="StartUp_787" sheetId="788" state="veryHidden" r:id="rId788"/>
    <sheet name="StartUp_788" sheetId="789" state="veryHidden" r:id="rId789"/>
    <sheet name="StartUp_789" sheetId="790" state="veryHidden" r:id="rId790"/>
    <sheet name="StartUp_790" sheetId="791" state="veryHidden" r:id="rId791"/>
    <sheet name="StartUp_791" sheetId="792" state="veryHidden" r:id="rId792"/>
    <sheet name="StartUp_792" sheetId="793" state="veryHidden" r:id="rId793"/>
    <sheet name="StartUp_793" sheetId="794" state="veryHidden" r:id="rId794"/>
    <sheet name="StartUp_794" sheetId="795" state="veryHidden" r:id="rId795"/>
    <sheet name="StartUp_795" sheetId="796" state="veryHidden" r:id="rId796"/>
    <sheet name="StartUp_796" sheetId="797" state="veryHidden" r:id="rId797"/>
    <sheet name="StartUp_797" sheetId="798" state="veryHidden" r:id="rId798"/>
    <sheet name="StartUp_798" sheetId="799" state="veryHidden" r:id="rId799"/>
    <sheet name="StartUp_799" sheetId="800" state="veryHidden" r:id="rId800"/>
    <sheet name="StartUp_800" sheetId="801" state="veryHidden" r:id="rId801"/>
    <sheet name="StartUp_801" sheetId="802" state="veryHidden" r:id="rId802"/>
    <sheet name="StartUp_802" sheetId="803" state="veryHidden" r:id="rId803"/>
    <sheet name="StartUp_803" sheetId="804" state="veryHidden" r:id="rId804"/>
    <sheet name="StartUp_804" sheetId="805" state="veryHidden" r:id="rId805"/>
    <sheet name="StartUp_805" sheetId="806" state="veryHidden" r:id="rId806"/>
    <sheet name="StartUp_806" sheetId="807" state="veryHidden" r:id="rId807"/>
    <sheet name="StartUp_807" sheetId="808" state="veryHidden" r:id="rId808"/>
    <sheet name="StartUp_808" sheetId="809" state="veryHidden" r:id="rId809"/>
    <sheet name="StartUp_809" sheetId="810" state="veryHidden" r:id="rId810"/>
    <sheet name="StartUp_810" sheetId="811" state="veryHidden" r:id="rId811"/>
    <sheet name="StartUp_811" sheetId="812" state="veryHidden" r:id="rId812"/>
    <sheet name="StartUp_812" sheetId="813" state="veryHidden" r:id="rId813"/>
    <sheet name="StartUp_813" sheetId="814" state="veryHidden" r:id="rId814"/>
    <sheet name="StartUp_814" sheetId="815" state="veryHidden" r:id="rId815"/>
    <sheet name="StartUp_815" sheetId="816" state="veryHidden" r:id="rId816"/>
    <sheet name="StartUp_816" sheetId="817" state="veryHidden" r:id="rId817"/>
    <sheet name="StartUp_817" sheetId="818" state="veryHidden" r:id="rId818"/>
    <sheet name="StartUp_818" sheetId="819" state="veryHidden" r:id="rId819"/>
    <sheet name="StartUp_819" sheetId="820" state="veryHidden" r:id="rId820"/>
    <sheet name="StartUp_820" sheetId="821" state="veryHidden" r:id="rId821"/>
    <sheet name="StartUp_821" sheetId="822" state="veryHidden" r:id="rId822"/>
    <sheet name="StartUp_822" sheetId="823" state="veryHidden" r:id="rId823"/>
    <sheet name="StartUp_823" sheetId="824" state="veryHidden" r:id="rId824"/>
    <sheet name="StartUp_824" sheetId="825" state="veryHidden" r:id="rId825"/>
    <sheet name="StartUp_825" sheetId="826" state="veryHidden" r:id="rId826"/>
    <sheet name="StartUp_826" sheetId="827" state="veryHidden" r:id="rId827"/>
    <sheet name="StartUp_827" sheetId="828" state="veryHidden" r:id="rId828"/>
    <sheet name="StartUp_828" sheetId="829" state="veryHidden" r:id="rId829"/>
    <sheet name="StartUp_829" sheetId="830" state="veryHidden" r:id="rId830"/>
    <sheet name="StartUp_830" sheetId="831" state="veryHidden" r:id="rId831"/>
    <sheet name="StartUp_831" sheetId="832" state="veryHidden" r:id="rId832"/>
    <sheet name="StartUp_832" sheetId="833" state="veryHidden" r:id="rId833"/>
    <sheet name="StartUp_833" sheetId="834" state="veryHidden" r:id="rId834"/>
    <sheet name="StartUp_834" sheetId="835" state="veryHidden" r:id="rId835"/>
    <sheet name="StartUp_835" sheetId="836" state="veryHidden" r:id="rId836"/>
    <sheet name="StartUp_836" sheetId="837" state="veryHidden" r:id="rId837"/>
    <sheet name="StartUp_837" sheetId="838" state="veryHidden" r:id="rId838"/>
    <sheet name="StartUp_838" sheetId="839" state="veryHidden" r:id="rId839"/>
    <sheet name="StartUp_839" sheetId="840" state="veryHidden" r:id="rId840"/>
    <sheet name="StartUp_840" sheetId="841" state="veryHidden" r:id="rId841"/>
    <sheet name="StartUp_841" sheetId="842" state="veryHidden" r:id="rId842"/>
    <sheet name="StartUp_842" sheetId="843" state="veryHidden" r:id="rId843"/>
    <sheet name="StartUp_843" sheetId="844" state="veryHidden" r:id="rId844"/>
    <sheet name="StartUp_844" sheetId="845" state="veryHidden" r:id="rId845"/>
    <sheet name="StartUp_845" sheetId="846" state="veryHidden" r:id="rId846"/>
    <sheet name="StartUp_846" sheetId="847" state="veryHidden" r:id="rId847"/>
    <sheet name="StartUp_847" sheetId="848" state="veryHidden" r:id="rId848"/>
    <sheet name="StartUp_848" sheetId="849" state="veryHidden" r:id="rId849"/>
    <sheet name="StartUp_849" sheetId="850" state="veryHidden" r:id="rId850"/>
    <sheet name="StartUp_850" sheetId="851" state="veryHidden" r:id="rId851"/>
    <sheet name="StartUp_851" sheetId="852" state="veryHidden" r:id="rId852"/>
    <sheet name="StartUp_852" sheetId="853" state="veryHidden" r:id="rId853"/>
    <sheet name="StartUp_853" sheetId="854" state="veryHidden" r:id="rId854"/>
    <sheet name="StartUp_854" sheetId="855" state="veryHidden" r:id="rId855"/>
    <sheet name="StartUp_855" sheetId="856" state="veryHidden" r:id="rId856"/>
    <sheet name="StartUp_856" sheetId="857" state="veryHidden" r:id="rId857"/>
    <sheet name="StartUp_857" sheetId="858" state="veryHidden" r:id="rId858"/>
    <sheet name="StartUp_858" sheetId="859" state="veryHidden" r:id="rId859"/>
    <sheet name="StartUp_859" sheetId="860" state="veryHidden" r:id="rId860"/>
    <sheet name="StartUp_860" sheetId="861" state="veryHidden" r:id="rId861"/>
    <sheet name="StartUp_861" sheetId="862" state="veryHidden" r:id="rId862"/>
    <sheet name="StartUp_862" sheetId="863" state="veryHidden" r:id="rId863"/>
    <sheet name="StartUp_863" sheetId="864" state="veryHidden" r:id="rId864"/>
    <sheet name="StartUp_864" sheetId="865" state="veryHidden" r:id="rId865"/>
    <sheet name="StartUp_865" sheetId="866" state="veryHidden" r:id="rId866"/>
    <sheet name="StartUp_866" sheetId="867" state="veryHidden" r:id="rId867"/>
    <sheet name="StartUp_867" sheetId="868" state="veryHidden" r:id="rId868"/>
    <sheet name="StartUp_868" sheetId="869" state="veryHidden" r:id="rId869"/>
    <sheet name="StartUp_869" sheetId="870" state="veryHidden" r:id="rId870"/>
    <sheet name="StartUp_870" sheetId="871" state="veryHidden" r:id="rId871"/>
    <sheet name="StartUp_871" sheetId="872" state="veryHidden" r:id="rId872"/>
    <sheet name="StartUp_872" sheetId="873" state="veryHidden" r:id="rId873"/>
    <sheet name="StartUp_873" sheetId="874" state="veryHidden" r:id="rId874"/>
    <sheet name="StartUp_874" sheetId="875" state="veryHidden" r:id="rId875"/>
    <sheet name="StartUp_875" sheetId="876" state="veryHidden" r:id="rId876"/>
    <sheet name="StartUp_876" sheetId="877" state="veryHidden" r:id="rId877"/>
    <sheet name="StartUp_877" sheetId="878" state="veryHidden" r:id="rId878"/>
    <sheet name="StartUp_878" sheetId="879" state="veryHidden" r:id="rId879"/>
    <sheet name="StartUp_879" sheetId="880" state="veryHidden" r:id="rId880"/>
    <sheet name="StartUp_880" sheetId="881" state="veryHidden" r:id="rId881"/>
    <sheet name="StartUp_881" sheetId="882" state="veryHidden" r:id="rId882"/>
    <sheet name="StartUp_882" sheetId="883" state="veryHidden" r:id="rId883"/>
    <sheet name="StartUp_883" sheetId="884" state="veryHidden" r:id="rId884"/>
    <sheet name="StartUp_884" sheetId="885" state="veryHidden" r:id="rId885"/>
    <sheet name="StartUp_885" sheetId="886" state="veryHidden" r:id="rId886"/>
    <sheet name="StartUp_886" sheetId="887" state="veryHidden" r:id="rId887"/>
    <sheet name="StartUp_887" sheetId="888" state="veryHidden" r:id="rId888"/>
    <sheet name="StartUp_888" sheetId="889" state="veryHidden" r:id="rId889"/>
    <sheet name="StartUp_889" sheetId="890" state="veryHidden" r:id="rId890"/>
    <sheet name="StartUp_890" sheetId="891" state="veryHidden" r:id="rId891"/>
    <sheet name="StartUp_891" sheetId="892" state="veryHidden" r:id="rId892"/>
    <sheet name="StartUp_892" sheetId="893" state="veryHidden" r:id="rId893"/>
    <sheet name="StartUp_893" sheetId="894" state="veryHidden" r:id="rId894"/>
    <sheet name="StartUp_894" sheetId="895" state="veryHidden" r:id="rId895"/>
    <sheet name="StartUp_895" sheetId="896" state="veryHidden" r:id="rId896"/>
    <sheet name="StartUp_896" sheetId="897" state="veryHidden" r:id="rId897"/>
    <sheet name="StartUp_897" sheetId="898" state="veryHidden" r:id="rId898"/>
    <sheet name="StartUp_898" sheetId="899" state="veryHidden" r:id="rId899"/>
    <sheet name="StartUp_899" sheetId="900" state="veryHidden" r:id="rId900"/>
    <sheet name="StartUp_900" sheetId="901" state="veryHidden" r:id="rId901"/>
    <sheet name="StartUp_901" sheetId="902" state="veryHidden" r:id="rId902"/>
    <sheet name="StartUp_902" sheetId="903" state="veryHidden" r:id="rId903"/>
    <sheet name="StartUp_903" sheetId="904" state="veryHidden" r:id="rId904"/>
    <sheet name="StartUp_904" sheetId="905" state="veryHidden" r:id="rId905"/>
    <sheet name="StartUp_905" sheetId="906" state="veryHidden" r:id="rId906"/>
    <sheet name="StartUp_906" sheetId="907" state="veryHidden" r:id="rId907"/>
    <sheet name="StartUp_907" sheetId="908" state="veryHidden" r:id="rId908"/>
    <sheet name="StartUp_908" sheetId="909" state="veryHidden" r:id="rId909"/>
    <sheet name="StartUp_909" sheetId="910" state="veryHidden" r:id="rId910"/>
    <sheet name="StartUp_910" sheetId="911" state="veryHidden" r:id="rId911"/>
    <sheet name="StartUp_911" sheetId="912" state="veryHidden" r:id="rId912"/>
    <sheet name="StartUp_912" sheetId="913" state="veryHidden" r:id="rId913"/>
    <sheet name="StartUp_913" sheetId="914" state="veryHidden" r:id="rId914"/>
    <sheet name="StartUp_914" sheetId="915" state="veryHidden" r:id="rId915"/>
    <sheet name="StartUp_915" sheetId="916" state="veryHidden" r:id="rId916"/>
    <sheet name="StartUp_916" sheetId="917" state="veryHidden" r:id="rId917"/>
    <sheet name="StartUp_917" sheetId="918" state="veryHidden" r:id="rId918"/>
    <sheet name="StartUp_918" sheetId="919" state="veryHidden" r:id="rId919"/>
    <sheet name="StartUp_919" sheetId="920" state="veryHidden" r:id="rId920"/>
    <sheet name="StartUp_920" sheetId="921" state="veryHidden" r:id="rId921"/>
    <sheet name="StartUp_921" sheetId="922" state="veryHidden" r:id="rId922"/>
    <sheet name="StartUp_922" sheetId="923" state="veryHidden" r:id="rId923"/>
    <sheet name="StartUp_923" sheetId="924" state="veryHidden" r:id="rId924"/>
    <sheet name="StartUp_924" sheetId="925" state="veryHidden" r:id="rId925"/>
    <sheet name="StartUp_925" sheetId="926" state="veryHidden" r:id="rId926"/>
    <sheet name="StartUp_926" sheetId="927" state="veryHidden" r:id="rId927"/>
    <sheet name="StartUp_927" sheetId="928" state="veryHidden" r:id="rId928"/>
    <sheet name="StartUp_928" sheetId="929" state="veryHidden" r:id="rId929"/>
    <sheet name="StartUp_929" sheetId="930" state="veryHidden" r:id="rId930"/>
    <sheet name="StartUp_930" sheetId="931" state="veryHidden" r:id="rId931"/>
    <sheet name="StartUp_931" sheetId="932" state="veryHidden" r:id="rId932"/>
    <sheet name="StartUp_932" sheetId="933" state="veryHidden" r:id="rId933"/>
    <sheet name="StartUp_933" sheetId="934" state="veryHidden" r:id="rId934"/>
    <sheet name="StartUp_934" sheetId="935" state="veryHidden" r:id="rId935"/>
    <sheet name="StartUp_935" sheetId="936" state="veryHidden" r:id="rId936"/>
    <sheet name="StartUp_936" sheetId="937" state="veryHidden" r:id="rId937"/>
    <sheet name="StartUp_937" sheetId="938" state="veryHidden" r:id="rId938"/>
    <sheet name="StartUp_938" sheetId="939" state="veryHidden" r:id="rId939"/>
    <sheet name="StartUp_939" sheetId="940" state="veryHidden" r:id="rId940"/>
    <sheet name="StartUp_940" sheetId="941" state="veryHidden" r:id="rId941"/>
    <sheet name="StartUp_941" sheetId="942" state="veryHidden" r:id="rId942"/>
    <sheet name="StartUp_942" sheetId="943" state="veryHidden" r:id="rId943"/>
    <sheet name="StartUp_943" sheetId="944" state="veryHidden" r:id="rId944"/>
    <sheet name="StartUp_944" sheetId="945" state="veryHidden" r:id="rId945"/>
    <sheet name="StartUp_945" sheetId="946" state="veryHidden" r:id="rId946"/>
    <sheet name="StartUp_946" sheetId="947" state="veryHidden" r:id="rId947"/>
    <sheet name="StartUp_947" sheetId="948" state="veryHidden" r:id="rId948"/>
    <sheet name="StartUp_948" sheetId="949" state="veryHidden" r:id="rId949"/>
    <sheet name="StartUp_949" sheetId="950" state="veryHidden" r:id="rId950"/>
    <sheet name="StartUp_950" sheetId="951" state="veryHidden" r:id="rId951"/>
    <sheet name="StartUp_951" sheetId="952" state="veryHidden" r:id="rId952"/>
    <sheet name="StartUp_952" sheetId="953" state="veryHidden" r:id="rId953"/>
    <sheet name="StartUp_953" sheetId="954" state="veryHidden" r:id="rId954"/>
    <sheet name="StartUp_954" sheetId="955" state="veryHidden" r:id="rId955"/>
    <sheet name="StartUp_955" sheetId="956" state="veryHidden" r:id="rId956"/>
    <sheet name="StartUp_956" sheetId="957" state="veryHidden" r:id="rId957"/>
    <sheet name="StartUp_957" sheetId="958" state="veryHidden" r:id="rId958"/>
    <sheet name="StartUp_958" sheetId="959" state="veryHidden" r:id="rId959"/>
    <sheet name="StartUp_959" sheetId="960" state="veryHidden" r:id="rId960"/>
    <sheet name="StartUp_960" sheetId="961" state="veryHidden" r:id="rId961"/>
    <sheet name="StartUp_961" sheetId="962" state="veryHidden" r:id="rId962"/>
    <sheet name="StartUp_962" sheetId="963" state="veryHidden" r:id="rId963"/>
    <sheet name="StartUp_963" sheetId="964" state="veryHidden" r:id="rId964"/>
    <sheet name="StartUp_964" sheetId="965" state="veryHidden" r:id="rId965"/>
    <sheet name="StartUp_965" sheetId="966" state="veryHidden" r:id="rId966"/>
    <sheet name="StartUp_966" sheetId="967" state="veryHidden" r:id="rId967"/>
    <sheet name="StartUp_967" sheetId="968" state="veryHidden" r:id="rId968"/>
    <sheet name="StartUp_968" sheetId="969" state="veryHidden" r:id="rId969"/>
    <sheet name="StartUp_969" sheetId="970" state="veryHidden" r:id="rId970"/>
    <sheet name="StartUp_970" sheetId="971" state="veryHidden" r:id="rId971"/>
    <sheet name="StartUp_971" sheetId="972" state="veryHidden" r:id="rId972"/>
    <sheet name="StartUp_972" sheetId="973" state="veryHidden" r:id="rId973"/>
    <sheet name="StartUp_973" sheetId="974" state="veryHidden" r:id="rId974"/>
    <sheet name="StartUp_974" sheetId="975" state="veryHidden" r:id="rId975"/>
    <sheet name="StartUp_975" sheetId="976" state="veryHidden" r:id="rId976"/>
    <sheet name="StartUp_976" sheetId="977" state="veryHidden" r:id="rId977"/>
    <sheet name="StartUp_977" sheetId="978" state="veryHidden" r:id="rId978"/>
    <sheet name="StartUp_978" sheetId="979" state="veryHidden" r:id="rId979"/>
    <sheet name="StartUp_979" sheetId="980" state="veryHidden" r:id="rId980"/>
    <sheet name="StartUp_980" sheetId="981" state="veryHidden" r:id="rId981"/>
    <sheet name="StartUp_981" sheetId="982" state="veryHidden" r:id="rId982"/>
    <sheet name="StartUp_982" sheetId="983" state="veryHidden" r:id="rId983"/>
    <sheet name="StartUp_983" sheetId="984" state="veryHidden" r:id="rId984"/>
    <sheet name="StartUp_984" sheetId="985" state="veryHidden" r:id="rId985"/>
    <sheet name="StartUp_985" sheetId="986" state="veryHidden" r:id="rId986"/>
    <sheet name="StartUp_986" sheetId="987" state="veryHidden" r:id="rId987"/>
    <sheet name="StartUp_987" sheetId="988" state="veryHidden" r:id="rId988"/>
    <sheet name="StartUp_988" sheetId="989" state="veryHidden" r:id="rId989"/>
    <sheet name="StartUp_989" sheetId="990" state="veryHidden" r:id="rId990"/>
    <sheet name="StartUp_990" sheetId="991" state="veryHidden" r:id="rId991"/>
    <sheet name="StartUp_991" sheetId="992" state="veryHidden" r:id="rId992"/>
    <sheet name="StartUp_992" sheetId="993" state="veryHidden" r:id="rId993"/>
    <sheet name="StartUp_993" sheetId="994" state="veryHidden" r:id="rId994"/>
    <sheet name="StartUp_994" sheetId="995" state="veryHidden" r:id="rId995"/>
    <sheet name="StartUp_995" sheetId="996" state="veryHidden" r:id="rId996"/>
    <sheet name="StartUp_996" sheetId="997" state="veryHidden" r:id="rId997"/>
    <sheet name="StartUp_997" sheetId="998" state="veryHidden" r:id="rId998"/>
    <sheet name="StartUp_998" sheetId="999" state="veryHidden" r:id="rId999"/>
    <sheet name="StartUp_999" sheetId="1000" state="veryHidden" r:id="rId1000"/>
    <sheet name="StartUp_1000" sheetId="1001" state="veryHidden" r:id="rId1001"/>
    <sheet name="StartUp_1001" sheetId="1002" state="veryHidden" r:id="rId1002"/>
    <sheet name="StartUp_1002" sheetId="1003" state="veryHidden" r:id="rId1003"/>
    <sheet name="StartUp_1003" sheetId="1004" state="veryHidden" r:id="rId1004"/>
    <sheet name="StartUp_1004" sheetId="1005" state="veryHidden" r:id="rId1005"/>
    <sheet name="StartUp_1005" sheetId="1006" state="veryHidden" r:id="rId1006"/>
    <sheet name="StartUp_1006" sheetId="1007" state="veryHidden" r:id="rId1007"/>
    <sheet name="StartUp_1007" sheetId="1008" state="veryHidden" r:id="rId1008"/>
    <sheet name="StartUp_1008" sheetId="1009" state="veryHidden" r:id="rId1009"/>
    <sheet name="StartUp_1009" sheetId="1010" state="veryHidden" r:id="rId1010"/>
    <sheet name="StartUp_1010" sheetId="1011" state="veryHidden" r:id="rId1011"/>
    <sheet name="StartUp_1011" sheetId="1012" state="veryHidden" r:id="rId1012"/>
    <sheet name="StartUp_1012" sheetId="1013" state="veryHidden" r:id="rId1013"/>
    <sheet name="StartUp_1013" sheetId="1014" state="veryHidden" r:id="rId1014"/>
    <sheet name="StartUp_1014" sheetId="1015" state="veryHidden" r:id="rId1015"/>
    <sheet name="StartUp_1015" sheetId="1016" state="veryHidden" r:id="rId1016"/>
    <sheet name="StartUp_1016" sheetId="1017" state="veryHidden" r:id="rId1017"/>
    <sheet name="StartUp_1017" sheetId="1018" state="veryHidden" r:id="rId1018"/>
    <sheet name="StartUp_1018" sheetId="1019" state="veryHidden" r:id="rId1019"/>
    <sheet name="StartUp_1019" sheetId="1020" state="veryHidden" r:id="rId1020"/>
    <sheet name="StartUp_1020" sheetId="1021" state="veryHidden" r:id="rId1021"/>
    <sheet name="StartUp_1021" sheetId="1022" state="veryHidden" r:id="rId1022"/>
    <sheet name="StartUp_1022" sheetId="1023" state="veryHidden" r:id="rId1023"/>
    <sheet name="StartUp_1023" sheetId="1024" state="veryHidden" r:id="rId1024"/>
    <sheet name="StartUp_1024" sheetId="1025" state="veryHidden" r:id="rId1025"/>
    <sheet name="StartUp_1025" sheetId="1026" state="veryHidden" r:id="rId1026"/>
    <sheet name="StartUp_1026" sheetId="1027" state="veryHidden" r:id="rId1027"/>
    <sheet name="StartUp_1027" sheetId="1028" state="veryHidden" r:id="rId1028"/>
    <sheet name="StartUp_1028" sheetId="1029" state="veryHidden" r:id="rId1029"/>
    <sheet name="StartUp_1029" sheetId="1030" state="veryHidden" r:id="rId1030"/>
    <sheet name="StartUp_1030" sheetId="1031" state="veryHidden" r:id="rId1031"/>
    <sheet name="StartUp_1031" sheetId="1032" state="veryHidden" r:id="rId1032"/>
    <sheet name="StartUp_1032" sheetId="1033" state="veryHidden" r:id="rId1033"/>
    <sheet name="StartUp_1033" sheetId="1034" state="veryHidden" r:id="rId1034"/>
    <sheet name="StartUp_1034" sheetId="1035" state="veryHidden" r:id="rId1035"/>
    <sheet name="StartUp_1035" sheetId="1036" state="veryHidden" r:id="rId1036"/>
    <sheet name="StartUp_1036" sheetId="1037" state="veryHidden" r:id="rId1037"/>
    <sheet name="StartUp_1037" sheetId="1038" state="veryHidden" r:id="rId1038"/>
    <sheet name="StartUp_1038" sheetId="1039" state="veryHidden" r:id="rId1039"/>
    <sheet name="StartUp_1039" sheetId="1040" state="veryHidden" r:id="rId1040"/>
    <sheet name="StartUp_1040" sheetId="1041" state="veryHidden" r:id="rId1041"/>
    <sheet name="StartUp_1041" sheetId="1042" state="veryHidden" r:id="rId1042"/>
    <sheet name="StartUp_1042" sheetId="1043" state="veryHidden" r:id="rId1043"/>
    <sheet name="StartUp_1043" sheetId="1044" state="veryHidden" r:id="rId1044"/>
    <sheet name="StartUp_1044" sheetId="1045" state="veryHidden" r:id="rId1045"/>
    <sheet name="StartUp_1045" sheetId="1046" state="veryHidden" r:id="rId1046"/>
    <sheet name="StartUp_1046" sheetId="1047" state="veryHidden" r:id="rId1047"/>
    <sheet name="StartUp_1047" sheetId="1048" state="veryHidden" r:id="rId1048"/>
    <sheet name="StartUp_1048" sheetId="1049" state="veryHidden" r:id="rId1049"/>
    <sheet name="StartUp_1049" sheetId="1050" state="veryHidden" r:id="rId1050"/>
    <sheet name="StartUp_1050" sheetId="1051" state="veryHidden" r:id="rId1051"/>
    <sheet name="StartUp_1051" sheetId="1052" state="veryHidden" r:id="rId1052"/>
    <sheet name="StartUp_1052" sheetId="1053" state="veryHidden" r:id="rId1053"/>
    <sheet name="StartUp_1053" sheetId="1054" state="veryHidden" r:id="rId1054"/>
    <sheet name="StartUp_1054" sheetId="1055" state="veryHidden" r:id="rId1055"/>
    <sheet name="StartUp_1055" sheetId="1056" state="veryHidden" r:id="rId1056"/>
    <sheet name="StartUp_1056" sheetId="1057" state="veryHidden" r:id="rId1057"/>
    <sheet name="StartUp_1057" sheetId="1058" state="veryHidden" r:id="rId1058"/>
    <sheet name="StartUp_1058" sheetId="1059" state="veryHidden" r:id="rId1059"/>
    <sheet name="StartUp_1059" sheetId="1060" state="veryHidden" r:id="rId1060"/>
    <sheet name="StartUp_1060" sheetId="1061" state="veryHidden" r:id="rId1061"/>
    <sheet name="StartUp_1061" sheetId="1062" state="veryHidden" r:id="rId1062"/>
    <sheet name="StartUp_1062" sheetId="1063" state="veryHidden" r:id="rId1063"/>
    <sheet name="StartUp_1063" sheetId="1064" state="veryHidden" r:id="rId1064"/>
    <sheet name="StartUp_1064" sheetId="1065" state="veryHidden" r:id="rId1065"/>
    <sheet name="StartUp_1065" sheetId="1066" state="veryHidden" r:id="rId1066"/>
    <sheet name="StartUp_1066" sheetId="1067" state="veryHidden" r:id="rId1067"/>
    <sheet name="StartUp_1067" sheetId="1068" state="veryHidden" r:id="rId1068"/>
    <sheet name="StartUp_1068" sheetId="1069" state="veryHidden" r:id="rId1069"/>
    <sheet name="StartUp_1069" sheetId="1070" state="veryHidden" r:id="rId1070"/>
    <sheet name="StartUp_1070" sheetId="1071" state="veryHidden" r:id="rId1071"/>
    <sheet name="StartUp_1071" sheetId="1072" state="veryHidden" r:id="rId1072"/>
    <sheet name="StartUp_1072" sheetId="1073" state="veryHidden" r:id="rId1073"/>
    <sheet name="StartUp_1073" sheetId="1074" state="veryHidden" r:id="rId1074"/>
    <sheet name="StartUp_1074" sheetId="1075" state="veryHidden" r:id="rId1075"/>
    <sheet name="StartUp_1075" sheetId="1076" state="veryHidden" r:id="rId1076"/>
    <sheet name="StartUp_1076" sheetId="1077" state="veryHidden" r:id="rId1077"/>
    <sheet name="StartUp_1077" sheetId="1078" state="veryHidden" r:id="rId1078"/>
    <sheet name="StartUp_1078" sheetId="1079" state="veryHidden" r:id="rId1079"/>
    <sheet name="StartUp_1079" sheetId="1080" state="veryHidden" r:id="rId1080"/>
    <sheet name="StartUp_1080" sheetId="1081" state="veryHidden" r:id="rId1081"/>
    <sheet name="StartUp_1081" sheetId="1082" state="veryHidden" r:id="rId1082"/>
    <sheet name="StartUp_1082" sheetId="1083" state="veryHidden" r:id="rId1083"/>
    <sheet name="StartUp_1083" sheetId="1084" state="veryHidden" r:id="rId1084"/>
    <sheet name="StartUp_1084" sheetId="1085" state="veryHidden" r:id="rId1085"/>
    <sheet name="StartUp_1085" sheetId="1086" state="veryHidden" r:id="rId1086"/>
    <sheet name="StartUp_1086" sheetId="1087" state="veryHidden" r:id="rId1087"/>
    <sheet name="StartUp_1087" sheetId="1088" state="veryHidden" r:id="rId1088"/>
    <sheet name="StartUp_1088" sheetId="1089" state="veryHidden" r:id="rId1089"/>
    <sheet name="StartUp_1089" sheetId="1090" state="veryHidden" r:id="rId1090"/>
    <sheet name="StartUp_1090" sheetId="1091" state="veryHidden" r:id="rId1091"/>
    <sheet name="StartUp_1091" sheetId="1092" state="veryHidden" r:id="rId1092"/>
    <sheet name="StartUp_1092" sheetId="1093" state="veryHidden" r:id="rId1093"/>
    <sheet name="StartUp_1093" sheetId="1094" state="veryHidden" r:id="rId1094"/>
    <sheet name="StartUp_1094" sheetId="1095" state="veryHidden" r:id="rId1095"/>
    <sheet name="StartUp_1095" sheetId="1096" state="veryHidden" r:id="rId1096"/>
    <sheet name="StartUp_1096" sheetId="1097" state="veryHidden" r:id="rId1097"/>
    <sheet name="StartUp_1097" sheetId="1098" state="veryHidden" r:id="rId1098"/>
    <sheet name="StartUp_1098" sheetId="1099" state="veryHidden" r:id="rId1099"/>
    <sheet name="StartUp_1099" sheetId="1100" state="veryHidden" r:id="rId1100"/>
    <sheet name="StartUp_1100" sheetId="1101" state="veryHidden" r:id="rId1101"/>
    <sheet name="StartUp_1101" sheetId="1102" state="veryHidden" r:id="rId1102"/>
    <sheet name="StartUp_1102" sheetId="1103" state="veryHidden" r:id="rId1103"/>
    <sheet name="StartUp_1103" sheetId="1104" state="veryHidden" r:id="rId1104"/>
    <sheet name="StartUp_1104" sheetId="1105" state="veryHidden" r:id="rId1105"/>
    <sheet name="StartUp_1105" sheetId="1106" state="veryHidden" r:id="rId1106"/>
    <sheet name="StartUp_1106" sheetId="1107" state="veryHidden" r:id="rId1107"/>
    <sheet name="StartUp_1107" sheetId="1108" state="veryHidden" r:id="rId1108"/>
    <sheet name="StartUp_1108" sheetId="1109" state="veryHidden" r:id="rId1109"/>
    <sheet name="StartUp_1109" sheetId="1110" state="veryHidden" r:id="rId1110"/>
    <sheet name="StartUp_1110" sheetId="1111" state="veryHidden" r:id="rId1111"/>
    <sheet name="StartUp_1111" sheetId="1112" state="veryHidden" r:id="rId1112"/>
    <sheet name="StartUp_1112" sheetId="1113" state="veryHidden" r:id="rId1113"/>
    <sheet name="StartUp_1113" sheetId="1114" state="veryHidden" r:id="rId1114"/>
    <sheet name="StartUp_1114" sheetId="1115" state="veryHidden" r:id="rId1115"/>
    <sheet name="StartUp_1115" sheetId="1116" state="veryHidden" r:id="rId1116"/>
    <sheet name="StartUp_1116" sheetId="1117" state="veryHidden" r:id="rId1117"/>
    <sheet name="StartUp_1117" sheetId="1118" state="veryHidden" r:id="rId1118"/>
    <sheet name="StartUp_1118" sheetId="1119" state="veryHidden" r:id="rId1119"/>
    <sheet name="StartUp_1119" sheetId="1120" state="veryHidden" r:id="rId1120"/>
    <sheet name="StartUp_1120" sheetId="1121" state="veryHidden" r:id="rId1121"/>
    <sheet name="StartUp_1121" sheetId="1122" state="veryHidden" r:id="rId1122"/>
    <sheet name="StartUp_1122" sheetId="1123" state="veryHidden" r:id="rId1123"/>
    <sheet name="StartUp_1123" sheetId="1124" state="veryHidden" r:id="rId1124"/>
    <sheet name="StartUp_1124" sheetId="1125" state="veryHidden" r:id="rId1125"/>
    <sheet name="StartUp_1125" sheetId="1126" state="veryHidden" r:id="rId1126"/>
    <sheet name="StartUp_1126" sheetId="1127" state="veryHidden" r:id="rId1127"/>
    <sheet name="StartUp_1127" sheetId="1128" state="veryHidden" r:id="rId1128"/>
    <sheet name="StartUp_1128" sheetId="1129" state="veryHidden" r:id="rId1129"/>
    <sheet name="StartUp_1129" sheetId="1130" state="veryHidden" r:id="rId1130"/>
    <sheet name="StartUp_1130" sheetId="1131" state="veryHidden" r:id="rId1131"/>
    <sheet name="StartUp_1131" sheetId="1132" state="veryHidden" r:id="rId1132"/>
    <sheet name="StartUp_1132" sheetId="1133" state="veryHidden" r:id="rId1133"/>
    <sheet name="StartUp_1133" sheetId="1134" state="veryHidden" r:id="rId1134"/>
    <sheet name="StartUp_1134" sheetId="1135" state="veryHidden" r:id="rId1135"/>
    <sheet name="StartUp_1135" sheetId="1136" state="veryHidden" r:id="rId1136"/>
    <sheet name="StartUp_1136" sheetId="1137" state="veryHidden" r:id="rId1137"/>
    <sheet name="StartUp_1137" sheetId="1138" state="veryHidden" r:id="rId1138"/>
    <sheet name="StartUp_1138" sheetId="1139" state="veryHidden" r:id="rId1139"/>
    <sheet name="StartUp_1139" sheetId="1140" state="veryHidden" r:id="rId1140"/>
    <sheet name="StartUp_1140" sheetId="1141" state="veryHidden" r:id="rId1141"/>
    <sheet name="StartUp_1141" sheetId="1142" state="veryHidden" r:id="rId1142"/>
    <sheet name="StartUp_1142" sheetId="1143" state="veryHidden" r:id="rId1143"/>
    <sheet name="StartUp_1143" sheetId="1144" state="veryHidden" r:id="rId1144"/>
    <sheet name="StartUp_1144" sheetId="1145" state="veryHidden" r:id="rId1145"/>
    <sheet name="StartUp_1145" sheetId="1146" state="veryHidden" r:id="rId1146"/>
    <sheet name="StartUp_1146" sheetId="1147" state="veryHidden" r:id="rId1147"/>
    <sheet name="StartUp_1147" sheetId="1148" state="veryHidden" r:id="rId1148"/>
    <sheet name="StartUp_1148" sheetId="1149" state="veryHidden" r:id="rId1149"/>
    <sheet name="StartUp_1149" sheetId="1150" state="veryHidden" r:id="rId1150"/>
    <sheet name="StartUp_1150" sheetId="1151" state="veryHidden" r:id="rId1151"/>
    <sheet name="StartUp_1151" sheetId="1152" state="veryHidden" r:id="rId1152"/>
    <sheet name="StartUp_1152" sheetId="1153" state="veryHidden" r:id="rId1153"/>
    <sheet name="StartUp_1153" sheetId="1154" state="veryHidden" r:id="rId1154"/>
    <sheet name="StartUp_1154" sheetId="1155" state="veryHidden" r:id="rId1155"/>
    <sheet name="StartUp_1155" sheetId="1156" state="veryHidden" r:id="rId1156"/>
    <sheet name="StartUp_1156" sheetId="1157" state="veryHidden" r:id="rId1157"/>
    <sheet name="StartUp_1157" sheetId="1158" state="veryHidden" r:id="rId1158"/>
    <sheet name="StartUp_1158" sheetId="1159" state="veryHidden" r:id="rId1159"/>
    <sheet name="StartUp_1159" sheetId="1160" state="veryHidden" r:id="rId1160"/>
    <sheet name="StartUp_1160" sheetId="1161" state="veryHidden" r:id="rId1161"/>
    <sheet name="StartUp_1161" sheetId="1162" state="veryHidden" r:id="rId1162"/>
    <sheet name="StartUp_1162" sheetId="1163" state="veryHidden" r:id="rId1163"/>
    <sheet name="StartUp_1163" sheetId="1164" state="veryHidden" r:id="rId1164"/>
    <sheet name="StartUp_1164" sheetId="1165" state="veryHidden" r:id="rId1165"/>
    <sheet name="StartUp_1165" sheetId="1166" state="veryHidden" r:id="rId1166"/>
    <sheet name="StartUp_1166" sheetId="1167" state="veryHidden" r:id="rId1167"/>
    <sheet name="StartUp_1167" sheetId="1168" state="veryHidden" r:id="rId1168"/>
    <sheet name="StartUp_1168" sheetId="1169" state="veryHidden" r:id="rId1169"/>
    <sheet name="StartUp_1169" sheetId="1170" state="veryHidden" r:id="rId1170"/>
    <sheet name="StartUp_1170" sheetId="1171" state="veryHidden" r:id="rId1171"/>
    <sheet name="StartUp_1171" sheetId="1172" state="veryHidden" r:id="rId1172"/>
    <sheet name="StartUp_1172" sheetId="1173" state="veryHidden" r:id="rId1173"/>
    <sheet name="StartUp_1173" sheetId="1174" state="veryHidden" r:id="rId1174"/>
    <sheet name="StartUp_1174" sheetId="1175" state="veryHidden" r:id="rId1175"/>
    <sheet name="StartUp_1175" sheetId="1176" state="veryHidden" r:id="rId1176"/>
    <sheet name="StartUp_1176" sheetId="1177" state="veryHidden" r:id="rId1177"/>
    <sheet name="StartUp_1177" sheetId="1178" state="veryHidden" r:id="rId1178"/>
    <sheet name="StartUp_1178" sheetId="1179" state="veryHidden" r:id="rId1179"/>
    <sheet name="StartUp_1179" sheetId="1180" state="veryHidden" r:id="rId1180"/>
    <sheet name="StartUp_1180" sheetId="1181" state="veryHidden" r:id="rId1181"/>
    <sheet name="StartUp_1181" sheetId="1182" state="veryHidden" r:id="rId1182"/>
    <sheet name="StartUp_1182" sheetId="1183" state="veryHidden" r:id="rId1183"/>
    <sheet name="StartUp_1183" sheetId="1184" state="veryHidden" r:id="rId1184"/>
    <sheet name="StartUp_1184" sheetId="1185" state="veryHidden" r:id="rId1185"/>
    <sheet name="StartUp_1185" sheetId="1186" state="veryHidden" r:id="rId1186"/>
    <sheet name="StartUp_1186" sheetId="1187" state="veryHidden" r:id="rId1187"/>
    <sheet name="StartUp_1187" sheetId="1188" state="veryHidden" r:id="rId1188"/>
    <sheet name="StartUp_1188" sheetId="1189" state="veryHidden" r:id="rId1189"/>
    <sheet name="StartUp_1189" sheetId="1190" state="veryHidden" r:id="rId1190"/>
    <sheet name="StartUp_1190" sheetId="1191" state="veryHidden" r:id="rId1191"/>
    <sheet name="StartUp_1191" sheetId="1192" state="veryHidden" r:id="rId1192"/>
    <sheet name="StartUp_1192" sheetId="1193" state="veryHidden" r:id="rId1193"/>
    <sheet name="StartUp_1193" sheetId="1194" state="veryHidden" r:id="rId1194"/>
    <sheet name="StartUp_1194" sheetId="1195" state="veryHidden" r:id="rId1195"/>
    <sheet name="StartUp_1195" sheetId="1196" state="veryHidden" r:id="rId1196"/>
    <sheet name="StartUp_1196" sheetId="1197" state="veryHidden" r:id="rId1197"/>
    <sheet name="StartUp_1197" sheetId="1198" state="veryHidden" r:id="rId1198"/>
    <sheet name="StartUp_1198" sheetId="1199" state="veryHidden" r:id="rId1199"/>
    <sheet name="StartUp_1199" sheetId="1200" state="veryHidden" r:id="rId1200"/>
    <sheet name="StartUp_1200" sheetId="1201" state="veryHidden" r:id="rId1201"/>
    <sheet name="StartUp_1201" sheetId="1202" state="veryHidden" r:id="rId1202"/>
    <sheet name="StartUp_1202" sheetId="1203" state="veryHidden" r:id="rId1203"/>
    <sheet name="StartUp_1203" sheetId="1204" state="veryHidden" r:id="rId1204"/>
    <sheet name="StartUp_1204" sheetId="1205" state="veryHidden" r:id="rId1205"/>
    <sheet name="StartUp_1205" sheetId="1206" state="veryHidden" r:id="rId1206"/>
    <sheet name="StartUp_1206" sheetId="1207" state="veryHidden" r:id="rId1207"/>
    <sheet name="StartUp_1207" sheetId="1208" state="veryHidden" r:id="rId1208"/>
    <sheet name="StartUp_1208" sheetId="1209" state="veryHidden" r:id="rId1209"/>
    <sheet name="StartUp_1209" sheetId="1210" state="veryHidden" r:id="rId1210"/>
    <sheet name="StartUp_1210" sheetId="1211" state="veryHidden" r:id="rId1211"/>
    <sheet name="StartUp_1211" sheetId="1212" state="veryHidden" r:id="rId1212"/>
    <sheet name="StartUp_1212" sheetId="1213" state="veryHidden" r:id="rId1213"/>
    <sheet name="StartUp_1213" sheetId="1214" state="veryHidden" r:id="rId1214"/>
    <sheet name="StartUp_1214" sheetId="1215" state="veryHidden" r:id="rId1215"/>
    <sheet name="StartUp_1215" sheetId="1216" state="veryHidden" r:id="rId1216"/>
    <sheet name="StartUp_1216" sheetId="1217" state="veryHidden" r:id="rId1217"/>
    <sheet name="StartUp_1217" sheetId="1218" state="veryHidden" r:id="rId1218"/>
    <sheet name="StartUp_1218" sheetId="1219" state="veryHidden" r:id="rId1219"/>
    <sheet name="StartUp_1219" sheetId="1220" state="veryHidden" r:id="rId1220"/>
    <sheet name="StartUp_1220" sheetId="1221" state="veryHidden" r:id="rId1221"/>
    <sheet name="StartUp_1221" sheetId="1222" state="veryHidden" r:id="rId1222"/>
    <sheet name="StartUp_1222" sheetId="1223" state="veryHidden" r:id="rId1223"/>
    <sheet name="StartUp_1223" sheetId="1224" state="veryHidden" r:id="rId1224"/>
    <sheet name="StartUp_1224" sheetId="1225" state="veryHidden" r:id="rId1225"/>
    <sheet name="StartUp_1225" sheetId="1226" state="veryHidden" r:id="rId1226"/>
    <sheet name="StartUp_1226" sheetId="1227" state="veryHidden" r:id="rId1227"/>
    <sheet name="StartUp_1227" sheetId="1228" state="veryHidden" r:id="rId1228"/>
    <sheet name="StartUp_1228" sheetId="1229" state="veryHidden" r:id="rId1229"/>
    <sheet name="StartUp_1229" sheetId="1230" state="veryHidden" r:id="rId1230"/>
    <sheet name="StartUp_1230" sheetId="1231" state="veryHidden" r:id="rId1231"/>
    <sheet name="StartUp_1231" sheetId="1232" state="veryHidden" r:id="rId1232"/>
    <sheet name="StartUp_1232" sheetId="1233" state="veryHidden" r:id="rId1233"/>
    <sheet name="StartUp_1233" sheetId="1234" state="veryHidden" r:id="rId1234"/>
    <sheet name="StartUp_1234" sheetId="1235" state="veryHidden" r:id="rId1235"/>
    <sheet name="StartUp_1235" sheetId="1236" state="veryHidden" r:id="rId1236"/>
    <sheet name="StartUp_1236" sheetId="1237" state="veryHidden" r:id="rId1237"/>
    <sheet name="StartUp_1237" sheetId="1238" state="veryHidden" r:id="rId1238"/>
    <sheet name="StartUp_1238" sheetId="1239" state="veryHidden" r:id="rId1239"/>
    <sheet name="StartUp_1239" sheetId="1240" state="veryHidden" r:id="rId1240"/>
    <sheet name="StartUp_1240" sheetId="1241" state="veryHidden" r:id="rId1241"/>
    <sheet name="StartUp_1241" sheetId="1242" state="veryHidden" r:id="rId1242"/>
    <sheet name="StartUp_1242" sheetId="1243" state="veryHidden" r:id="rId1243"/>
    <sheet name="StartUp_1243" sheetId="1244" state="veryHidden" r:id="rId1244"/>
    <sheet name="StartUp_1244" sheetId="1245" state="veryHidden" r:id="rId1245"/>
    <sheet name="StartUp_1245" sheetId="1246" state="veryHidden" r:id="rId1246"/>
    <sheet name="StartUp_1246" sheetId="1247" state="veryHidden" r:id="rId1247"/>
    <sheet name="StartUp_1247" sheetId="1248" state="veryHidden" r:id="rId1248"/>
    <sheet name="StartUp_1248" sheetId="1249" state="veryHidden" r:id="rId1249"/>
    <sheet name="StartUp_1249" sheetId="1250" state="veryHidden" r:id="rId1250"/>
    <sheet name="StartUp_1250" sheetId="1251" state="veryHidden" r:id="rId1251"/>
    <sheet name="StartUp_1251" sheetId="1252" state="veryHidden" r:id="rId1252"/>
    <sheet name="StartUp_1252" sheetId="1253" state="veryHidden" r:id="rId1253"/>
    <sheet name="StartUp_1253" sheetId="1254" state="veryHidden" r:id="rId1254"/>
    <sheet name="StartUp_1254" sheetId="1255" state="veryHidden" r:id="rId1255"/>
    <sheet name="StartUp_1255" sheetId="1256" state="veryHidden" r:id="rId1256"/>
    <sheet name="StartUp_1256" sheetId="1257" state="veryHidden" r:id="rId1257"/>
    <sheet name="StartUp_1257" sheetId="1258" state="veryHidden" r:id="rId1258"/>
    <sheet name="StartUp_1258" sheetId="1259" state="veryHidden" r:id="rId1259"/>
    <sheet name="StartUp_1259" sheetId="1260" state="veryHidden" r:id="rId1260"/>
    <sheet name="StartUp_1260" sheetId="1261" state="veryHidden" r:id="rId1261"/>
    <sheet name="StartUp_1261" sheetId="1262" state="veryHidden" r:id="rId1262"/>
    <sheet name="StartUp_1262" sheetId="1263" state="veryHidden" r:id="rId1263"/>
    <sheet name="StartUp_1263" sheetId="1264" state="veryHidden" r:id="rId1264"/>
    <sheet name="StartUp_1264" sheetId="1265" state="veryHidden" r:id="rId1265"/>
    <sheet name="StartUp_1265" sheetId="1266" state="veryHidden" r:id="rId1266"/>
    <sheet name="StartUp_1266" sheetId="1267" state="veryHidden" r:id="rId1267"/>
    <sheet name="StartUp_1267" sheetId="1268" state="veryHidden" r:id="rId1268"/>
    <sheet name="StartUp_1268" sheetId="1269" state="veryHidden" r:id="rId1269"/>
    <sheet name="StartUp_1269" sheetId="1270" state="veryHidden" r:id="rId1270"/>
    <sheet name="StartUp_1270" sheetId="1271" state="veryHidden" r:id="rId1271"/>
    <sheet name="StartUp_1271" sheetId="1272" state="veryHidden" r:id="rId1272"/>
    <sheet name="StartUp_1272" sheetId="1273" state="veryHidden" r:id="rId1273"/>
    <sheet name="StartUp_1273" sheetId="1274" state="veryHidden" r:id="rId1274"/>
    <sheet name="StartUp_1274" sheetId="1275" state="veryHidden" r:id="rId1275"/>
    <sheet name="StartUp_1275" sheetId="1276" state="veryHidden" r:id="rId1276"/>
    <sheet name="StartUp_1276" sheetId="1277" state="veryHidden" r:id="rId1277"/>
    <sheet name="StartUp_1277" sheetId="1278" state="veryHidden" r:id="rId1278"/>
    <sheet name="StartUp_1278" sheetId="1279" state="veryHidden" r:id="rId1279"/>
    <sheet name="StartUp_1279" sheetId="1280" state="veryHidden" r:id="rId1280"/>
    <sheet name="StartUp_1280" sheetId="1281" state="veryHidden" r:id="rId1281"/>
    <sheet name="StartUp_1281" sheetId="1282" state="veryHidden" r:id="rId1282"/>
    <sheet name="StartUp_1282" sheetId="1283" state="veryHidden" r:id="rId1283"/>
    <sheet name="StartUp_1283" sheetId="1284" state="veryHidden" r:id="rId1284"/>
    <sheet name="StartUp_1284" sheetId="1285" state="veryHidden" r:id="rId1285"/>
    <sheet name="StartUp_1285" sheetId="1286" state="veryHidden" r:id="rId1286"/>
    <sheet name="StartUp_1286" sheetId="1287" state="veryHidden" r:id="rId1287"/>
    <sheet name="StartUp_1287" sheetId="1288" state="veryHidden" r:id="rId1288"/>
    <sheet name="StartUp_1288" sheetId="1289" state="veryHidden" r:id="rId1289"/>
    <sheet name="StartUp_1289" sheetId="1290" state="veryHidden" r:id="rId1290"/>
    <sheet name="StartUp_1290" sheetId="1291" state="veryHidden" r:id="rId1291"/>
    <sheet name="StartUp_1291" sheetId="1292" state="veryHidden" r:id="rId1292"/>
    <sheet name="StartUp_1292" sheetId="1293" state="veryHidden" r:id="rId1293"/>
    <sheet name="StartUp_1293" sheetId="1294" state="veryHidden" r:id="rId1294"/>
    <sheet name="StartUp_1294" sheetId="1295" state="veryHidden" r:id="rId1295"/>
    <sheet name="StartUp_1295" sheetId="1296" state="veryHidden" r:id="rId1296"/>
    <sheet name="StartUp_1296" sheetId="1297" state="veryHidden" r:id="rId1297"/>
    <sheet name="StartUp_1297" sheetId="1298" state="veryHidden" r:id="rId1298"/>
    <sheet name="StartUp_1298" sheetId="1299" state="veryHidden" r:id="rId1299"/>
    <sheet name="StartUp_1299" sheetId="1300" state="veryHidden" r:id="rId1300"/>
    <sheet name="StartUp_1300" sheetId="1301" state="veryHidden" r:id="rId1301"/>
    <sheet name="StartUp_1301" sheetId="1302" state="veryHidden" r:id="rId1302"/>
    <sheet name="StartUp_1302" sheetId="1303" state="veryHidden" r:id="rId1303"/>
    <sheet name="StartUp_1303" sheetId="1304" state="veryHidden" r:id="rId1304"/>
    <sheet name="StartUp_1304" sheetId="1305" state="veryHidden" r:id="rId1305"/>
    <sheet name="StartUp_1305" sheetId="1306" state="veryHidden" r:id="rId1306"/>
    <sheet name="StartUp_1306" sheetId="1307" state="veryHidden" r:id="rId1307"/>
    <sheet name="StartUp_1307" sheetId="1308" state="veryHidden" r:id="rId1308"/>
    <sheet name="StartUp_1308" sheetId="1309" state="veryHidden" r:id="rId1309"/>
    <sheet name="StartUp_1309" sheetId="1310" state="veryHidden" r:id="rId1310"/>
    <sheet name="StartUp_1310" sheetId="1311" state="veryHidden" r:id="rId1311"/>
    <sheet name="StartUp_1311" sheetId="1312" state="veryHidden" r:id="rId1312"/>
    <sheet name="StartUp_1312" sheetId="1313" state="veryHidden" r:id="rId1313"/>
    <sheet name="StartUp_1313" sheetId="1314" state="veryHidden" r:id="rId1314"/>
    <sheet name="StartUp_1314" sheetId="1315" state="veryHidden" r:id="rId1315"/>
    <sheet name="StartUp_1315" sheetId="1316" state="veryHidden" r:id="rId1316"/>
    <sheet name="StartUp_1316" sheetId="1317" state="veryHidden" r:id="rId1317"/>
    <sheet name="StartUp_1317" sheetId="1318" state="veryHidden" r:id="rId1318"/>
    <sheet name="StartUp_1318" sheetId="1319" state="veryHidden" r:id="rId1319"/>
    <sheet name="StartUp_1319" sheetId="1320" state="veryHidden" r:id="rId1320"/>
    <sheet name="StartUp_1320" sheetId="1321" state="veryHidden" r:id="rId1321"/>
    <sheet name="StartUp_1321" sheetId="1322" state="veryHidden" r:id="rId1322"/>
    <sheet name="StartUp_1322" sheetId="1323" state="veryHidden" r:id="rId1323"/>
    <sheet name="StartUp_1323" sheetId="1324" state="veryHidden" r:id="rId1324"/>
    <sheet name="StartUp_1324" sheetId="1325" state="veryHidden" r:id="rId1325"/>
    <sheet name="StartUp_1325" sheetId="1326" state="veryHidden" r:id="rId1326"/>
    <sheet name="StartUp_1326" sheetId="1327" state="veryHidden" r:id="rId1327"/>
    <sheet name="StartUp_1327" sheetId="1328" state="veryHidden" r:id="rId1328"/>
    <sheet name="StartUp_1328" sheetId="1329" state="veryHidden" r:id="rId1329"/>
    <sheet name="StartUp_1329" sheetId="1330" state="veryHidden" r:id="rId1330"/>
    <sheet name="StartUp_1330" sheetId="1331" state="veryHidden" r:id="rId1331"/>
    <sheet name="StartUp_1331" sheetId="1332" state="veryHidden" r:id="rId1332"/>
    <sheet name="StartUp_1332" sheetId="1333" state="veryHidden" r:id="rId1333"/>
    <sheet name="StartUp_1333" sheetId="1334" state="veryHidden" r:id="rId1334"/>
    <sheet name="StartUp_1334" sheetId="1335" state="veryHidden" r:id="rId1335"/>
    <sheet name="StartUp_1335" sheetId="1336" state="veryHidden" r:id="rId1336"/>
    <sheet name="StartUp_1336" sheetId="1337" state="veryHidden" r:id="rId1337"/>
    <sheet name="StartUp_1337" sheetId="1338" state="veryHidden" r:id="rId1338"/>
    <sheet name="StartUp_1338" sheetId="1339" state="veryHidden" r:id="rId1339"/>
    <sheet name="StartUp_1339" sheetId="1340" state="veryHidden" r:id="rId1340"/>
    <sheet name="StartUp_1340" sheetId="1341" state="veryHidden" r:id="rId1341"/>
    <sheet name="StartUp_1341" sheetId="1342" state="veryHidden" r:id="rId1342"/>
    <sheet name="StartUp_1342" sheetId="1343" state="veryHidden" r:id="rId1343"/>
    <sheet name="StartUp_1343" sheetId="1344" state="veryHidden" r:id="rId1344"/>
    <sheet name="StartUp_1344" sheetId="1345" state="veryHidden" r:id="rId1345"/>
    <sheet name="StartUp_1345" sheetId="1346" state="veryHidden" r:id="rId1346"/>
    <sheet name="StartUp_1346" sheetId="1347" state="veryHidden" r:id="rId1347"/>
    <sheet name="StartUp_1347" sheetId="1348" state="veryHidden" r:id="rId1348"/>
    <sheet name="StartUp_1348" sheetId="1349" state="veryHidden" r:id="rId1349"/>
    <sheet name="StartUp_1349" sheetId="1350" state="veryHidden" r:id="rId1350"/>
    <sheet name="StartUp_1350" sheetId="1351" state="veryHidden" r:id="rId1351"/>
    <sheet name="StartUp_1351" sheetId="1352" state="veryHidden" r:id="rId1352"/>
    <sheet name="StartUp_1352" sheetId="1353" state="veryHidden" r:id="rId1353"/>
    <sheet name="StartUp_1353" sheetId="1354" state="veryHidden" r:id="rId1354"/>
    <sheet name="StartUp_1354" sheetId="1355" state="veryHidden" r:id="rId1355"/>
    <sheet name="StartUp_1355" sheetId="1356" state="veryHidden" r:id="rId1356"/>
    <sheet name="StartUp_1356" sheetId="1357" state="veryHidden" r:id="rId1357"/>
    <sheet name="StartUp_1357" sheetId="1358" state="veryHidden" r:id="rId1358"/>
    <sheet name="StartUp_1358" sheetId="1359" state="veryHidden" r:id="rId1359"/>
    <sheet name="StartUp_1359" sheetId="1360" state="veryHidden" r:id="rId1360"/>
    <sheet name="StartUp_1360" sheetId="1361" state="veryHidden" r:id="rId1361"/>
    <sheet name="StartUp_1361" sheetId="1362" state="veryHidden" r:id="rId1362"/>
    <sheet name="StartUp_1362" sheetId="1363" state="veryHidden" r:id="rId1363"/>
    <sheet name="StartUp_1363" sheetId="1364" state="veryHidden" r:id="rId1364"/>
    <sheet name="StartUp_1364" sheetId="1365" state="veryHidden" r:id="rId1365"/>
    <sheet name="StartUp_1365" sheetId="1366" state="veryHidden" r:id="rId1366"/>
    <sheet name="StartUp_1366" sheetId="1367" state="veryHidden" r:id="rId1367"/>
    <sheet name="StartUp_1367" sheetId="1368" state="veryHidden" r:id="rId1368"/>
    <sheet name="StartUp_1368" sheetId="1369" state="veryHidden" r:id="rId1369"/>
    <sheet name="StartUp_1369" sheetId="1370" state="veryHidden" r:id="rId1370"/>
    <sheet name="StartUp_1370" sheetId="1371" state="veryHidden" r:id="rId1371"/>
    <sheet name="StartUp_1371" sheetId="1372" state="veryHidden" r:id="rId1372"/>
    <sheet name="StartUp_1372" sheetId="1373" state="veryHidden" r:id="rId1373"/>
    <sheet name="StartUp_1373" sheetId="1374" state="veryHidden" r:id="rId1374"/>
    <sheet name="StartUp_1374" sheetId="1375" state="veryHidden" r:id="rId1375"/>
    <sheet name="StartUp_1375" sheetId="1376" state="veryHidden" r:id="rId1376"/>
    <sheet name="StartUp_1376" sheetId="1377" state="veryHidden" r:id="rId1377"/>
    <sheet name="StartUp_1377" sheetId="1378" state="veryHidden" r:id="rId1378"/>
    <sheet name="StartUp_1378" sheetId="1379" state="veryHidden" r:id="rId1379"/>
    <sheet name="StartUp_1379" sheetId="1380" state="veryHidden" r:id="rId1380"/>
    <sheet name="StartUp_1380" sheetId="1381" state="veryHidden" r:id="rId1381"/>
    <sheet name="StartUp_1381" sheetId="1382" state="veryHidden" r:id="rId1382"/>
    <sheet name="StartUp_1382" sheetId="1383" state="veryHidden" r:id="rId1383"/>
    <sheet name="StartUp_1383" sheetId="1384" state="veryHidden" r:id="rId1384"/>
    <sheet name="StartUp_1384" sheetId="1385" state="veryHidden" r:id="rId1385"/>
    <sheet name="StartUp_1385" sheetId="1386" state="veryHidden" r:id="rId1386"/>
    <sheet name="StartUp_1386" sheetId="1387" state="veryHidden" r:id="rId1387"/>
    <sheet name="StartUp_1387" sheetId="1388" state="veryHidden" r:id="rId1388"/>
    <sheet name="StartUp_1388" sheetId="1389" state="veryHidden" r:id="rId1389"/>
    <sheet name="StartUp_1389" sheetId="1390" state="veryHidden" r:id="rId1390"/>
    <sheet name="StartUp_1390" sheetId="1391" state="veryHidden" r:id="rId1391"/>
    <sheet name="StartUp_1391" sheetId="1392" state="veryHidden" r:id="rId1392"/>
    <sheet name="StartUp_1392" sheetId="1393" state="veryHidden" r:id="rId1393"/>
    <sheet name="StartUp_1393" sheetId="1394" state="veryHidden" r:id="rId1394"/>
    <sheet name="StartUp_1394" sheetId="1395" state="veryHidden" r:id="rId1395"/>
    <sheet name="StartUp_1395" sheetId="1396" state="veryHidden" r:id="rId1396"/>
    <sheet name="StartUp_1396" sheetId="1397" state="veryHidden" r:id="rId1397"/>
    <sheet name="StartUp_1397" sheetId="1398" state="veryHidden" r:id="rId1398"/>
    <sheet name="StartUp_1398" sheetId="1399" state="veryHidden" r:id="rId1399"/>
    <sheet name="StartUp_1399" sheetId="1400" state="veryHidden" r:id="rId1400"/>
    <sheet name="StartUp_1400" sheetId="1401" state="veryHidden" r:id="rId1401"/>
    <sheet name="StartUp_1401" sheetId="1402" state="veryHidden" r:id="rId1402"/>
    <sheet name="StartUp_1402" sheetId="1403" state="veryHidden" r:id="rId1403"/>
    <sheet name="StartUp_1403" sheetId="1404" state="veryHidden" r:id="rId1404"/>
    <sheet name="StartUp_1404" sheetId="1405" state="veryHidden" r:id="rId1405"/>
    <sheet name="StartUp_1405" sheetId="1406" state="veryHidden" r:id="rId1406"/>
    <sheet name="StartUp_1406" sheetId="1407" state="veryHidden" r:id="rId1407"/>
    <sheet name="StartUp_1407" sheetId="1408" state="veryHidden" r:id="rId1408"/>
    <sheet name="StartUp_1408" sheetId="1409" state="veryHidden" r:id="rId1409"/>
    <sheet name="StartUp_1409" sheetId="1410" state="veryHidden" r:id="rId1410"/>
    <sheet name="StartUp_1410" sheetId="1411" state="veryHidden" r:id="rId1411"/>
    <sheet name="StartUp_1411" sheetId="1412" state="veryHidden" r:id="rId1412"/>
    <sheet name="StartUp_1412" sheetId="1413" state="veryHidden" r:id="rId1413"/>
    <sheet name="StartUp_1413" sheetId="1414" state="veryHidden" r:id="rId1414"/>
    <sheet name="StartUp_1414" sheetId="1415" state="veryHidden" r:id="rId1415"/>
    <sheet name="StartUp_1415" sheetId="1416" state="veryHidden" r:id="rId1416"/>
    <sheet name="StartUp_1416" sheetId="1417" state="veryHidden" r:id="rId1417"/>
    <sheet name="StartUp_1417" sheetId="1418" state="veryHidden" r:id="rId1418"/>
    <sheet name="StartUp_1418" sheetId="1419" state="veryHidden" r:id="rId1419"/>
    <sheet name="StartUp_1419" sheetId="1420" state="veryHidden" r:id="rId1420"/>
    <sheet name="StartUp_1420" sheetId="1421" state="veryHidden" r:id="rId1421"/>
    <sheet name="StartUp_1421" sheetId="1422" state="veryHidden" r:id="rId1422"/>
    <sheet name="StartUp_1422" sheetId="1423" state="veryHidden" r:id="rId1423"/>
    <sheet name="StartUp_1423" sheetId="1424" state="veryHidden" r:id="rId1424"/>
    <sheet name="StartUp_1424" sheetId="1425" state="veryHidden" r:id="rId1425"/>
    <sheet name="StartUp_1425" sheetId="1426" state="veryHidden" r:id="rId1426"/>
    <sheet name="StartUp_1426" sheetId="1427" state="veryHidden" r:id="rId1427"/>
    <sheet name="StartUp_1427" sheetId="1428" state="veryHidden" r:id="rId1428"/>
    <sheet name="StartUp_1428" sheetId="1429" state="veryHidden" r:id="rId1429"/>
    <sheet name="StartUp_1429" sheetId="1430" state="veryHidden" r:id="rId1430"/>
    <sheet name="StartUp_1430" sheetId="1431" state="veryHidden" r:id="rId1431"/>
    <sheet name="StartUp_1431" sheetId="1432" state="veryHidden" r:id="rId1432"/>
    <sheet name="StartUp_1432" sheetId="1433" state="veryHidden" r:id="rId1433"/>
    <sheet name="StartUp_1433" sheetId="1434" state="veryHidden" r:id="rId1434"/>
    <sheet name="StartUp_1434" sheetId="1435" state="veryHidden" r:id="rId1435"/>
    <sheet name="StartUp_1435" sheetId="1436" state="veryHidden" r:id="rId1436"/>
    <sheet name="StartUp_1436" sheetId="1437" state="veryHidden" r:id="rId1437"/>
    <sheet name="StartUp_1437" sheetId="1438" state="veryHidden" r:id="rId1438"/>
    <sheet name="StartUp_1438" sheetId="1439" state="veryHidden" r:id="rId1439"/>
    <sheet name="StartUp_1439" sheetId="1440" state="veryHidden" r:id="rId1440"/>
    <sheet name="StartUp_1440" sheetId="1441" state="veryHidden" r:id="rId1441"/>
    <sheet name="StartUp_1441" sheetId="1442" state="veryHidden" r:id="rId1442"/>
    <sheet name="StartUp_1442" sheetId="1443" state="veryHidden" r:id="rId1443"/>
    <sheet name="StartUp_1443" sheetId="1444" state="veryHidden" r:id="rId1444"/>
    <sheet name="StartUp_1444" sheetId="1445" state="veryHidden" r:id="rId1445"/>
    <sheet name="StartUp_1445" sheetId="1446" state="veryHidden" r:id="rId1446"/>
    <sheet name="StartUp_1446" sheetId="1447" state="veryHidden" r:id="rId1447"/>
    <sheet name="StartUp_1447" sheetId="1448" state="veryHidden" r:id="rId1448"/>
    <sheet name="StartUp_1448" sheetId="1449" state="veryHidden" r:id="rId1449"/>
    <sheet name="StartUp_1449" sheetId="1450" state="veryHidden" r:id="rId1450"/>
    <sheet name="StartUp_1450" sheetId="1451" state="veryHidden" r:id="rId1451"/>
    <sheet name="StartUp_1451" sheetId="1452" state="veryHidden" r:id="rId1452"/>
    <sheet name="StartUp_1452" sheetId="1453" state="veryHidden" r:id="rId1453"/>
    <sheet name="StartUp_1453" sheetId="1454" state="veryHidden" r:id="rId1454"/>
    <sheet name="StartUp_1454" sheetId="1455" state="veryHidden" r:id="rId1455"/>
    <sheet name="StartUp_1455" sheetId="1456" state="veryHidden" r:id="rId1456"/>
    <sheet name="StartUp_1456" sheetId="1457" state="veryHidden" r:id="rId1457"/>
    <sheet name="StartUp_1457" sheetId="1458" state="veryHidden" r:id="rId1458"/>
    <sheet name="StartUp_1458" sheetId="1459" state="veryHidden" r:id="rId1459"/>
    <sheet name="StartUp_1459" sheetId="1460" state="veryHidden" r:id="rId1460"/>
    <sheet name="StartUp_1460" sheetId="1461" state="veryHidden" r:id="rId1461"/>
    <sheet name="StartUp_1461" sheetId="1462" state="veryHidden" r:id="rId1462"/>
    <sheet name="StartUp_1462" sheetId="1463" state="veryHidden" r:id="rId1463"/>
    <sheet name="StartUp_1463" sheetId="1464" state="veryHidden" r:id="rId1464"/>
    <sheet name="StartUp_1464" sheetId="1465" state="veryHidden" r:id="rId1465"/>
    <sheet name="StartUp_1465" sheetId="1466" state="veryHidden" r:id="rId1466"/>
    <sheet name="StartUp_1466" sheetId="1467" state="veryHidden" r:id="rId1467"/>
    <sheet name="StartUp_1467" sheetId="1468" state="veryHidden" r:id="rId1468"/>
    <sheet name="StartUp_1468" sheetId="1469" state="veryHidden" r:id="rId1469"/>
    <sheet name="StartUp_1469" sheetId="1470" state="veryHidden" r:id="rId1470"/>
    <sheet name="StartUp_1470" sheetId="1471" state="veryHidden" r:id="rId1471"/>
    <sheet name="StartUp_1471" sheetId="1472" state="veryHidden" r:id="rId1472"/>
    <sheet name="StartUp_1472" sheetId="1473" state="veryHidden" r:id="rId1473"/>
    <sheet name="StartUp_1473" sheetId="1474" state="veryHidden" r:id="rId1474"/>
    <sheet name="StartUp_1474" sheetId="1475" state="veryHidden" r:id="rId1475"/>
    <sheet name="StartUp_1475" sheetId="1476" state="veryHidden" r:id="rId1476"/>
    <sheet name="StartUp_1476" sheetId="1477" state="veryHidden" r:id="rId1477"/>
    <sheet name="StartUp_1477" sheetId="1478" state="veryHidden" r:id="rId1478"/>
    <sheet name="StartUp_1478" sheetId="1479" state="veryHidden" r:id="rId1479"/>
    <sheet name="StartUp_1479" sheetId="1480" state="veryHidden" r:id="rId1480"/>
    <sheet name="StartUp_1480" sheetId="1481" state="veryHidden" r:id="rId1481"/>
    <sheet name="StartUp_1481" sheetId="1482" state="veryHidden" r:id="rId1482"/>
    <sheet name="StartUp_1482" sheetId="1483" state="veryHidden" r:id="rId1483"/>
    <sheet name="StartUp_1483" sheetId="1484" state="veryHidden" r:id="rId1484"/>
    <sheet name="StartUp_1484" sheetId="1485" state="veryHidden" r:id="rId1485"/>
    <sheet name="StartUp_1485" sheetId="1486" state="veryHidden" r:id="rId1486"/>
    <sheet name="StartUp_1486" sheetId="1487" state="veryHidden" r:id="rId1487"/>
    <sheet name="StartUp_1487" sheetId="1488" state="veryHidden" r:id="rId1488"/>
    <sheet name="StartUp_1488" sheetId="1489" state="veryHidden" r:id="rId1489"/>
    <sheet name="StartUp_1489" sheetId="1490" state="veryHidden" r:id="rId1490"/>
    <sheet name="StartUp_1490" sheetId="1491" state="veryHidden" r:id="rId1491"/>
    <sheet name="StartUp_1491" sheetId="1492" state="veryHidden" r:id="rId1492"/>
    <sheet name="StartUp_1492" sheetId="1493" state="veryHidden" r:id="rId1493"/>
    <sheet name="StartUp_1493" sheetId="1494" state="veryHidden" r:id="rId1494"/>
    <sheet name="StartUp_1494" sheetId="1495" state="veryHidden" r:id="rId1495"/>
    <sheet name="StartUp_1495" sheetId="1496" state="veryHidden" r:id="rId1496"/>
    <sheet name="StartUp_1496" sheetId="1497" state="veryHidden" r:id="rId1497"/>
    <sheet name="StartUp_1497" sheetId="1498" state="veryHidden" r:id="rId1498"/>
    <sheet name="StartUp_1498" sheetId="1499" state="veryHidden" r:id="rId1499"/>
    <sheet name="StartUp_1499" sheetId="1500" state="veryHidden" r:id="rId1500"/>
    <sheet name="StartUp_1500" sheetId="1501" state="veryHidden" r:id="rId1501"/>
    <sheet name="StartUp_1501" sheetId="1502" state="veryHidden" r:id="rId1502"/>
    <sheet name="StartUp_1502" sheetId="1503" state="veryHidden" r:id="rId1503"/>
    <sheet name="StartUp_1503" sheetId="1504" state="veryHidden" r:id="rId1504"/>
    <sheet name="StartUp_1504" sheetId="1505" state="veryHidden" r:id="rId1505"/>
    <sheet name="StartUp_1505" sheetId="1506" state="veryHidden" r:id="rId1506"/>
    <sheet name="StartUp_1506" sheetId="1507" state="veryHidden" r:id="rId1507"/>
    <sheet name="StartUp_1507" sheetId="1508" state="veryHidden" r:id="rId1508"/>
    <sheet name="StartUp_1508" sheetId="1509" state="veryHidden" r:id="rId1509"/>
    <sheet name="StartUp_1509" sheetId="1510" state="veryHidden" r:id="rId1510"/>
    <sheet name="StartUp_1510" sheetId="1511" state="veryHidden" r:id="rId1511"/>
    <sheet name="StartUp_1511" sheetId="1512" state="veryHidden" r:id="rId1512"/>
    <sheet name="StartUp_1512" sheetId="1513" state="veryHidden" r:id="rId1513"/>
    <sheet name="StartUp_1513" sheetId="1514" state="veryHidden" r:id="rId1514"/>
    <sheet name="StartUp_1514" sheetId="1515" state="veryHidden" r:id="rId1515"/>
    <sheet name="StartUp_1515" sheetId="1516" state="veryHidden" r:id="rId1516"/>
    <sheet name="StartUp_1516" sheetId="1517" state="veryHidden" r:id="rId1517"/>
    <sheet name="StartUp_1517" sheetId="1518" state="veryHidden" r:id="rId1518"/>
    <sheet name="StartUp_1518" sheetId="1519" state="veryHidden" r:id="rId1519"/>
    <sheet name="StartUp_1519" sheetId="1520" state="veryHidden" r:id="rId1520"/>
    <sheet name="StartUp_1520" sheetId="1521" state="veryHidden" r:id="rId1521"/>
    <sheet name="StartUp_1521" sheetId="1522" state="veryHidden" r:id="rId1522"/>
    <sheet name="StartUp_1522" sheetId="1523" state="veryHidden" r:id="rId1523"/>
    <sheet name="StartUp_1523" sheetId="1524" state="veryHidden" r:id="rId1524"/>
    <sheet name="StartUp_1524" sheetId="1525" state="veryHidden" r:id="rId1525"/>
    <sheet name="StartUp_1525" sheetId="1526" state="veryHidden" r:id="rId1526"/>
    <sheet name="StartUp_1526" sheetId="1527" state="veryHidden" r:id="rId1527"/>
    <sheet name="StartUp_1527" sheetId="1528" state="veryHidden" r:id="rId1528"/>
    <sheet name="StartUp_1528" sheetId="1529" state="veryHidden" r:id="rId1529"/>
    <sheet name="StartUp_1529" sheetId="1530" state="veryHidden" r:id="rId1530"/>
    <sheet name="StartUp_1530" sheetId="1531" state="veryHidden" r:id="rId1531"/>
    <sheet name="StartUp_1531" sheetId="1532" state="veryHidden" r:id="rId1532"/>
    <sheet name="StartUp_1532" sheetId="1533" state="veryHidden" r:id="rId1533"/>
    <sheet name="StartUp_1533" sheetId="1534" state="veryHidden" r:id="rId1534"/>
    <sheet name="StartUp_1534" sheetId="1535" state="veryHidden" r:id="rId1535"/>
    <sheet name="StartUp_1535" sheetId="1536" state="veryHidden" r:id="rId1536"/>
    <sheet name="StartUp_1536" sheetId="1537" state="veryHidden" r:id="rId1537"/>
    <sheet name="StartUp_1537" sheetId="1538" state="veryHidden" r:id="rId1538"/>
    <sheet name="StartUp_1538" sheetId="1539" state="veryHidden" r:id="rId1539"/>
    <sheet name="StartUp_1539" sheetId="1540" state="veryHidden" r:id="rId1540"/>
    <sheet name="StartUp_1540" sheetId="1541" state="veryHidden" r:id="rId1541"/>
    <sheet name="StartUp_1541" sheetId="1542" state="veryHidden" r:id="rId1542"/>
    <sheet name="StartUp_1542" sheetId="1543" state="veryHidden" r:id="rId1543"/>
    <sheet name="StartUp_1543" sheetId="1544" state="veryHidden" r:id="rId1544"/>
    <sheet name="StartUp_1544" sheetId="1545" state="veryHidden" r:id="rId1545"/>
    <sheet name="StartUp_1545" sheetId="1546" state="veryHidden" r:id="rId1546"/>
    <sheet name="StartUp_1546" sheetId="1547" state="veryHidden" r:id="rId1547"/>
    <sheet name="StartUp_1547" sheetId="1548" state="veryHidden" r:id="rId1548"/>
    <sheet name="StartUp_1548" sheetId="1549" state="veryHidden" r:id="rId1549"/>
    <sheet name="StartUp_1549" sheetId="1550" state="veryHidden" r:id="rId1550"/>
    <sheet name="StartUp_1550" sheetId="1551" state="veryHidden" r:id="rId1551"/>
    <sheet name="StartUp_1551" sheetId="1552" state="veryHidden" r:id="rId1552"/>
    <sheet name="StartUp_1552" sheetId="1553" state="veryHidden" r:id="rId1553"/>
    <sheet name="StartUp_1553" sheetId="1554" state="veryHidden" r:id="rId1554"/>
    <sheet name="StartUp_1554" sheetId="1555" state="veryHidden" r:id="rId1555"/>
    <sheet name="StartUp_1555" sheetId="1556" state="veryHidden" r:id="rId1556"/>
    <sheet name="StartUp_1556" sheetId="1557" state="veryHidden" r:id="rId1557"/>
    <sheet name="StartUp_1557" sheetId="1558" state="veryHidden" r:id="rId1558"/>
    <sheet name="StartUp_1558" sheetId="1559" state="veryHidden" r:id="rId1559"/>
    <sheet name="StartUp_1559" sheetId="1560" state="veryHidden" r:id="rId1560"/>
    <sheet name="StartUp_1560" sheetId="1561" state="veryHidden" r:id="rId1561"/>
    <sheet name="StartUp_1561" sheetId="1562" state="veryHidden" r:id="rId1562"/>
    <sheet name="StartUp_1562" sheetId="1563" state="veryHidden" r:id="rId1563"/>
    <sheet name="StartUp_1563" sheetId="1564" state="veryHidden" r:id="rId1564"/>
    <sheet name="StartUp_1564" sheetId="1565" state="veryHidden" r:id="rId1565"/>
    <sheet name="StartUp_1565" sheetId="1566" state="veryHidden" r:id="rId1566"/>
    <sheet name="StartUp_1566" sheetId="1567" state="veryHidden" r:id="rId1567"/>
    <sheet name="StartUp_1567" sheetId="1568" state="veryHidden" r:id="rId1568"/>
    <sheet name="StartUp_1568" sheetId="1569" state="veryHidden" r:id="rId1569"/>
    <sheet name="StartUp_1569" sheetId="1570" state="veryHidden" r:id="rId1570"/>
    <sheet name="StartUp_1570" sheetId="1571" state="veryHidden" r:id="rId1571"/>
    <sheet name="StartUp_1571" sheetId="1572" state="veryHidden" r:id="rId1572"/>
    <sheet name="StartUp_1572" sheetId="1573" state="veryHidden" r:id="rId1573"/>
    <sheet name="StartUp_1573" sheetId="1574" state="veryHidden" r:id="rId1574"/>
    <sheet name="StartUp_1574" sheetId="1575" state="veryHidden" r:id="rId1575"/>
    <sheet name="StartUp_1575" sheetId="1576" state="veryHidden" r:id="rId1576"/>
    <sheet name="StartUp_1576" sheetId="1577" state="veryHidden" r:id="rId1577"/>
    <sheet name="StartUp_1577" sheetId="1578" state="veryHidden" r:id="rId1578"/>
    <sheet name="StartUp_1578" sheetId="1579" state="veryHidden" r:id="rId1579"/>
    <sheet name="StartUp_1579" sheetId="1580" state="veryHidden" r:id="rId1580"/>
    <sheet name="StartUp_1580" sheetId="1581" state="veryHidden" r:id="rId1581"/>
    <sheet name="StartUp_1581" sheetId="1582" state="veryHidden" r:id="rId1582"/>
    <sheet name="StartUp_1582" sheetId="1583" state="veryHidden" r:id="rId1583"/>
    <sheet name="StartUp_1583" sheetId="1584" state="veryHidden" r:id="rId1584"/>
    <sheet name="StartUp_1584" sheetId="1585" state="veryHidden" r:id="rId1585"/>
    <sheet name="StartUp_1585" sheetId="1586" state="veryHidden" r:id="rId1586"/>
    <sheet name="StartUp_1586" sheetId="1587" state="veryHidden" r:id="rId1587"/>
    <sheet name="StartUp_1587" sheetId="1588" state="veryHidden" r:id="rId1588"/>
    <sheet name="StartUp_1588" sheetId="1589" state="veryHidden" r:id="rId1589"/>
    <sheet name="StartUp_1589" sheetId="1590" state="veryHidden" r:id="rId1590"/>
    <sheet name="StartUp_1590" sheetId="1591" state="veryHidden" r:id="rId1591"/>
    <sheet name="StartUp_1591" sheetId="1592" state="veryHidden" r:id="rId1592"/>
    <sheet name="StartUp_1592" sheetId="1593" state="veryHidden" r:id="rId1593"/>
    <sheet name="StartUp_1593" sheetId="1594" state="veryHidden" r:id="rId1594"/>
    <sheet name="StartUp_1594" sheetId="1595" state="veryHidden" r:id="rId1595"/>
    <sheet name="StartUp_1595" sheetId="1596" state="veryHidden" r:id="rId1596"/>
    <sheet name="StartUp_1596" sheetId="1597" state="veryHidden" r:id="rId1597"/>
    <sheet name="StartUp_1597" sheetId="1598" state="veryHidden" r:id="rId1598"/>
    <sheet name="StartUp_1598" sheetId="1599" state="veryHidden" r:id="rId1599"/>
    <sheet name="StartUp_1599" sheetId="1600" state="veryHidden" r:id="rId1600"/>
    <sheet name="StartUp_1600" sheetId="1601" state="veryHidden" r:id="rId1601"/>
    <sheet name="StartUp_1601" sheetId="1602" state="veryHidden" r:id="rId1602"/>
    <sheet name="StartUp_1602" sheetId="1603" state="veryHidden" r:id="rId1603"/>
    <sheet name="StartUp_1603" sheetId="1604" state="veryHidden" r:id="rId1604"/>
    <sheet name="StartUp_1604" sheetId="1605" state="veryHidden" r:id="rId1605"/>
    <sheet name="StartUp_1605" sheetId="1606" state="veryHidden" r:id="rId1606"/>
    <sheet name="StartUp_1606" sheetId="1607" state="veryHidden" r:id="rId1607"/>
    <sheet name="StartUp_1607" sheetId="1608" state="veryHidden" r:id="rId1608"/>
    <sheet name="StartUp_1608" sheetId="1609" state="veryHidden" r:id="rId1609"/>
    <sheet name="StartUp_1609" sheetId="1610" state="veryHidden" r:id="rId1610"/>
    <sheet name="StartUp_1610" sheetId="1611" state="veryHidden" r:id="rId1611"/>
    <sheet name="StartUp_1611" sheetId="1612" state="veryHidden" r:id="rId1612"/>
    <sheet name="StartUp_1612" sheetId="1613" state="veryHidden" r:id="rId1613"/>
    <sheet name="StartUp_1613" sheetId="1614" state="veryHidden" r:id="rId1614"/>
    <sheet name="StartUp_1614" sheetId="1615" state="veryHidden" r:id="rId1615"/>
    <sheet name="StartUp_1615" sheetId="1616" state="veryHidden" r:id="rId1616"/>
    <sheet name="StartUp_1616" sheetId="1617" state="veryHidden" r:id="rId1617"/>
    <sheet name="StartUp_1617" sheetId="1618" state="veryHidden" r:id="rId1618"/>
    <sheet name="StartUp_1618" sheetId="1619" state="veryHidden" r:id="rId1619"/>
    <sheet name="StartUp_1619" sheetId="1620" state="veryHidden" r:id="rId1620"/>
    <sheet name="StartUp_1620" sheetId="1621" state="veryHidden" r:id="rId1621"/>
    <sheet name="StartUp_1621" sheetId="1622" state="veryHidden" r:id="rId1622"/>
    <sheet name="StartUp_1622" sheetId="1623" state="veryHidden" r:id="rId1623"/>
    <sheet name="StartUp_1623" sheetId="1624" state="veryHidden" r:id="rId1624"/>
    <sheet name="StartUp_1624" sheetId="1625" state="veryHidden" r:id="rId1625"/>
    <sheet name="StartUp_1625" sheetId="1626" state="veryHidden" r:id="rId1626"/>
    <sheet name="StartUp_1626" sheetId="1627" state="veryHidden" r:id="rId1627"/>
    <sheet name="StartUp_1627" sheetId="1628" state="veryHidden" r:id="rId1628"/>
    <sheet name="StartUp_1628" sheetId="1629" state="veryHidden" r:id="rId1629"/>
    <sheet name="StartUp_1629" sheetId="1630" state="veryHidden" r:id="rId1630"/>
    <sheet name="StartUp_1630" sheetId="1631" state="veryHidden" r:id="rId1631"/>
    <sheet name="StartUp_1631" sheetId="1632" state="veryHidden" r:id="rId1632"/>
    <sheet name="StartUp_1632" sheetId="1633" state="veryHidden" r:id="rId1633"/>
    <sheet name="StartUp_1633" sheetId="1634" state="veryHidden" r:id="rId1634"/>
    <sheet name="StartUp_1634" sheetId="1635" state="veryHidden" r:id="rId1635"/>
    <sheet name="StartUp_1635" sheetId="1636" state="veryHidden" r:id="rId1636"/>
    <sheet name="StartUp_1636" sheetId="1637" state="veryHidden" r:id="rId1637"/>
    <sheet name="StartUp_1637" sheetId="1638" state="veryHidden" r:id="rId1638"/>
    <sheet name="StartUp_1638" sheetId="1639" state="veryHidden" r:id="rId1639"/>
    <sheet name="StartUp_1639" sheetId="1640" state="veryHidden" r:id="rId1640"/>
    <sheet name="StartUp_1640" sheetId="1641" state="veryHidden" r:id="rId1641"/>
    <sheet name="StartUp_1641" sheetId="1642" state="veryHidden" r:id="rId1642"/>
    <sheet name="StartUp_1642" sheetId="1643" state="veryHidden" r:id="rId1643"/>
    <sheet name="StartUp_1643" sheetId="1644" state="veryHidden" r:id="rId1644"/>
    <sheet name="StartUp_1644" sheetId="1645" state="veryHidden" r:id="rId1645"/>
    <sheet name="StartUp_1645" sheetId="1646" state="veryHidden" r:id="rId1646"/>
    <sheet name="StartUp_1646" sheetId="1647" state="veryHidden" r:id="rId1647"/>
    <sheet name="StartUp_1647" sheetId="1648" state="veryHidden" r:id="rId1648"/>
    <sheet name="StartUp_1648" sheetId="1649" state="veryHidden" r:id="rId1649"/>
    <sheet name="StartUp_1649" sheetId="1650" state="veryHidden" r:id="rId1650"/>
    <sheet name="StartUp_1650" sheetId="1651" state="veryHidden" r:id="rId1651"/>
    <sheet name="StartUp_1651" sheetId="1652" state="veryHidden" r:id="rId1652"/>
    <sheet name="StartUp_1652" sheetId="1653" state="veryHidden" r:id="rId1653"/>
    <sheet name="StartUp_1653" sheetId="1654" state="veryHidden" r:id="rId1654"/>
    <sheet name="StartUp_1654" sheetId="1655" state="veryHidden" r:id="rId1655"/>
    <sheet name="StartUp_1655" sheetId="1656" state="veryHidden" r:id="rId1656"/>
    <sheet name="StartUp_1656" sheetId="1657" state="veryHidden" r:id="rId1657"/>
    <sheet name="StartUp_1657" sheetId="1658" state="veryHidden" r:id="rId1658"/>
    <sheet name="StartUp_1658" sheetId="1659" state="veryHidden" r:id="rId1659"/>
    <sheet name="StartUp_1659" sheetId="1660" state="veryHidden" r:id="rId1660"/>
    <sheet name="StartUp_1660" sheetId="1661" state="veryHidden" r:id="rId1661"/>
    <sheet name="StartUp_1661" sheetId="1662" state="veryHidden" r:id="rId1662"/>
    <sheet name="StartUp_1662" sheetId="1663" state="veryHidden" r:id="rId1663"/>
    <sheet name="StartUp_1663" sheetId="1664" state="veryHidden" r:id="rId1664"/>
    <sheet name="StartUp_1664" sheetId="1665" state="veryHidden" r:id="rId1665"/>
    <sheet name="StartUp_1665" sheetId="1666" state="veryHidden" r:id="rId1666"/>
    <sheet name="StartUp_1666" sheetId="1667" state="veryHidden" r:id="rId1667"/>
    <sheet name="StartUp_1667" sheetId="1668" state="veryHidden" r:id="rId1668"/>
    <sheet name="StartUp_1668" sheetId="1669" state="veryHidden" r:id="rId1669"/>
    <sheet name="StartUp_1669" sheetId="1670" state="veryHidden" r:id="rId1670"/>
    <sheet name="StartUp_1670" sheetId="1671" state="veryHidden" r:id="rId1671"/>
    <sheet name="StartUp_1671" sheetId="1672" state="veryHidden" r:id="rId1672"/>
    <sheet name="StartUp_1672" sheetId="1673" state="veryHidden" r:id="rId1673"/>
    <sheet name="StartUp_1673" sheetId="1674" state="veryHidden" r:id="rId1674"/>
    <sheet name="StartUp_1674" sheetId="1675" state="veryHidden" r:id="rId1675"/>
    <sheet name="StartUp_1675" sheetId="1676" state="veryHidden" r:id="rId1676"/>
    <sheet name="StartUp_1676" sheetId="1677" state="veryHidden" r:id="rId1677"/>
    <sheet name="StartUp_1677" sheetId="1678" state="veryHidden" r:id="rId1678"/>
    <sheet name="StartUp_1678" sheetId="1679" state="veryHidden" r:id="rId1679"/>
    <sheet name="StartUp_1679" sheetId="1680" state="veryHidden" r:id="rId1680"/>
    <sheet name="StartUp_1680" sheetId="1681" state="veryHidden" r:id="rId1681"/>
    <sheet name="StartUp_1681" sheetId="1682" state="veryHidden" r:id="rId1682"/>
    <sheet name="StartUp_1682" sheetId="1683" state="veryHidden" r:id="rId1683"/>
    <sheet name="StartUp_1683" sheetId="1684" state="veryHidden" r:id="rId1684"/>
    <sheet name="StartUp_1684" sheetId="1685" state="veryHidden" r:id="rId1685"/>
    <sheet name="StartUp_1685" sheetId="1686" state="veryHidden" r:id="rId1686"/>
    <sheet name="StartUp_1686" sheetId="1687" state="veryHidden" r:id="rId1687"/>
    <sheet name="StartUp_1687" sheetId="1688" state="veryHidden" r:id="rId1688"/>
    <sheet name="StartUp_1688" sheetId="1689" state="veryHidden" r:id="rId1689"/>
    <sheet name="StartUp_1689" sheetId="1690" state="veryHidden" r:id="rId1690"/>
    <sheet name="StartUp_1690" sheetId="1691" state="veryHidden" r:id="rId1691"/>
    <sheet name="StartUp_1691" sheetId="1692" state="veryHidden" r:id="rId1692"/>
    <sheet name="StartUp_1692" sheetId="1693" state="veryHidden" r:id="rId1693"/>
    <sheet name="StartUp_1693" sheetId="1694" state="veryHidden" r:id="rId1694"/>
    <sheet name="StartUp_1694" sheetId="1695" state="veryHidden" r:id="rId1695"/>
    <sheet name="StartUp_1695" sheetId="1696" state="veryHidden" r:id="rId1696"/>
    <sheet name="StartUp_1696" sheetId="1697" state="veryHidden" r:id="rId1697"/>
    <sheet name="StartUp_1697" sheetId="1698" state="veryHidden" r:id="rId1698"/>
    <sheet name="StartUp_1698" sheetId="1699" state="veryHidden" r:id="rId1699"/>
    <sheet name="StartUp_1699" sheetId="1700" state="veryHidden" r:id="rId1700"/>
    <sheet name="StartUp_1700" sheetId="1701" state="veryHidden" r:id="rId1701"/>
    <sheet name="StartUp_1701" sheetId="1702" state="veryHidden" r:id="rId1702"/>
    <sheet name="StartUp_1702" sheetId="1703" state="veryHidden" r:id="rId1703"/>
    <sheet name="StartUp_1703" sheetId="1704" state="veryHidden" r:id="rId1704"/>
    <sheet name="StartUp_1704" sheetId="1705" state="veryHidden" r:id="rId1705"/>
    <sheet name="StartUp_1705" sheetId="1706" state="veryHidden" r:id="rId1706"/>
    <sheet name="StartUp_1706" sheetId="1707" state="veryHidden" r:id="rId1707"/>
    <sheet name="StartUp_1707" sheetId="1708" state="veryHidden" r:id="rId1708"/>
    <sheet name="StartUp_1708" sheetId="1709" state="veryHidden" r:id="rId1709"/>
    <sheet name="StartUp_1709" sheetId="1710" state="veryHidden" r:id="rId1710"/>
    <sheet name="StartUp_1710" sheetId="1711" state="veryHidden" r:id="rId1711"/>
    <sheet name="StartUp_1711" sheetId="1712" state="veryHidden" r:id="rId1712"/>
    <sheet name="StartUp_1712" sheetId="1713" state="veryHidden" r:id="rId1713"/>
    <sheet name="StartUp_1713" sheetId="1714" state="veryHidden" r:id="rId1714"/>
    <sheet name="StartUp_1714" sheetId="1715" state="veryHidden" r:id="rId1715"/>
    <sheet name="StartUp_1715" sheetId="1716" state="veryHidden" r:id="rId1716"/>
    <sheet name="StartUp_1716" sheetId="1717" state="veryHidden" r:id="rId1717"/>
    <sheet name="StartUp_1717" sheetId="1718" state="veryHidden" r:id="rId1718"/>
    <sheet name="StartUp_1718" sheetId="1719" state="veryHidden" r:id="rId1719"/>
    <sheet name="StartUp_1719" sheetId="1720" state="veryHidden" r:id="rId1720"/>
    <sheet name="StartUp_1720" sheetId="1721" state="veryHidden" r:id="rId1721"/>
    <sheet name="StartUp_1721" sheetId="1722" state="veryHidden" r:id="rId1722"/>
    <sheet name="StartUp_1722" sheetId="1723" state="veryHidden" r:id="rId1723"/>
    <sheet name="StartUp_1723" sheetId="1724" state="veryHidden" r:id="rId1724"/>
    <sheet name="StartUp_1724" sheetId="1725" state="veryHidden" r:id="rId1725"/>
    <sheet name="StartUp_1725" sheetId="1726" state="veryHidden" r:id="rId1726"/>
    <sheet name="StartUp_1726" sheetId="1727" state="veryHidden" r:id="rId1727"/>
    <sheet name="StartUp_1727" sheetId="1728" state="veryHidden" r:id="rId1728"/>
    <sheet name="StartUp_1728" sheetId="1729" state="veryHidden" r:id="rId1729"/>
    <sheet name="StartUp_1729" sheetId="1730" state="veryHidden" r:id="rId1730"/>
    <sheet name="StartUp_1730" sheetId="1731" state="veryHidden" r:id="rId1731"/>
    <sheet name="StartUp_1731" sheetId="1732" state="veryHidden" r:id="rId1732"/>
    <sheet name="StartUp_1732" sheetId="1733" state="veryHidden" r:id="rId1733"/>
    <sheet name="StartUp_1733" sheetId="1734" state="veryHidden" r:id="rId1734"/>
    <sheet name="StartUp_1734" sheetId="1735" state="veryHidden" r:id="rId1735"/>
    <sheet name="StartUp_1735" sheetId="1736" state="veryHidden" r:id="rId1736"/>
    <sheet name="StartUp_1736" sheetId="1737" state="veryHidden" r:id="rId1737"/>
    <sheet name="StartUp_1737" sheetId="1738" state="veryHidden" r:id="rId1738"/>
    <sheet name="StartUp_1738" sheetId="1739" state="veryHidden" r:id="rId1739"/>
    <sheet name="StartUp_1739" sheetId="1740" state="veryHidden" r:id="rId1740"/>
    <sheet name="StartUp_1740" sheetId="1741" state="veryHidden" r:id="rId1741"/>
    <sheet name="StartUp_1741" sheetId="1742" state="veryHidden" r:id="rId1742"/>
    <sheet name="StartUp_1742" sheetId="1743" state="veryHidden" r:id="rId1743"/>
    <sheet name="StartUp_1743" sheetId="1744" state="veryHidden" r:id="rId1744"/>
    <sheet name="StartUp_1744" sheetId="1745" state="veryHidden" r:id="rId1745"/>
    <sheet name="StartUp_1745" sheetId="1746" state="veryHidden" r:id="rId1746"/>
    <sheet name="StartUp_1746" sheetId="1747" state="veryHidden" r:id="rId1747"/>
    <sheet name="StartUp_1747" sheetId="1748" state="veryHidden" r:id="rId1748"/>
    <sheet name="StartUp_1748" sheetId="1749" state="veryHidden" r:id="rId1749"/>
    <sheet name="StartUp_1749" sheetId="1750" state="veryHidden" r:id="rId1750"/>
    <sheet name="StartUp_1750" sheetId="1751" state="veryHidden" r:id="rId1751"/>
    <sheet name="StartUp_1751" sheetId="1752" state="veryHidden" r:id="rId1752"/>
    <sheet name="StartUp_1752" sheetId="1753" state="veryHidden" r:id="rId1753"/>
    <sheet name="StartUp_1753" sheetId="1754" state="veryHidden" r:id="rId1754"/>
    <sheet name="StartUp_1754" sheetId="1755" state="veryHidden" r:id="rId1755"/>
    <sheet name="StartUp_1755" sheetId="1756" state="veryHidden" r:id="rId1756"/>
    <sheet name="StartUp_1756" sheetId="1757" state="veryHidden" r:id="rId1757"/>
    <sheet name="StartUp_1757" sheetId="1758" state="veryHidden" r:id="rId1758"/>
    <sheet name="StartUp_1758" sheetId="1759" state="veryHidden" r:id="rId1759"/>
    <sheet name="StartUp_1759" sheetId="1760" state="veryHidden" r:id="rId1760"/>
    <sheet name="StartUp_1760" sheetId="1761" state="veryHidden" r:id="rId1761"/>
    <sheet name="StartUp_1761" sheetId="1762" state="veryHidden" r:id="rId1762"/>
    <sheet name="StartUp_1762" sheetId="1763" state="veryHidden" r:id="rId1763"/>
    <sheet name="StartUp_1763" sheetId="1764" state="veryHidden" r:id="rId1764"/>
    <sheet name="StartUp_1764" sheetId="1765" state="veryHidden" r:id="rId1765"/>
    <sheet name="StartUp_1765" sheetId="1766" state="veryHidden" r:id="rId1766"/>
    <sheet name="StartUp_1766" sheetId="1767" state="veryHidden" r:id="rId1767"/>
    <sheet name="StartUp_1767" sheetId="1768" state="veryHidden" r:id="rId1768"/>
    <sheet name="StartUp_1768" sheetId="1769" state="veryHidden" r:id="rId1769"/>
    <sheet name="StartUp_1769" sheetId="1770" state="veryHidden" r:id="rId1770"/>
    <sheet name="StartUp_1770" sheetId="1771" state="veryHidden" r:id="rId1771"/>
    <sheet name="StartUp_1771" sheetId="1772" state="veryHidden" r:id="rId1772"/>
    <sheet name="StartUp_1772" sheetId="1773" state="veryHidden" r:id="rId1773"/>
    <sheet name="StartUp_1773" sheetId="1774" state="veryHidden" r:id="rId1774"/>
    <sheet name="StartUp_1774" sheetId="1775" state="veryHidden" r:id="rId1775"/>
    <sheet name="StartUp_1775" sheetId="1776" state="veryHidden" r:id="rId1776"/>
    <sheet name="StartUp_1776" sheetId="1777" state="veryHidden" r:id="rId1777"/>
    <sheet name="StartUp_1777" sheetId="1778" state="veryHidden" r:id="rId1778"/>
    <sheet name="StartUp_1778" sheetId="1779" state="veryHidden" r:id="rId1779"/>
    <sheet name="StartUp_1779" sheetId="1780" state="veryHidden" r:id="rId1780"/>
    <sheet name="StartUp_1780" sheetId="1781" state="veryHidden" r:id="rId1781"/>
    <sheet name="StartUp_1781" sheetId="1782" state="veryHidden" r:id="rId1782"/>
    <sheet name="StartUp_1782" sheetId="1783" state="veryHidden" r:id="rId1783"/>
    <sheet name="StartUp_1783" sheetId="1784" state="veryHidden" r:id="rId1784"/>
    <sheet name="StartUp_1784" sheetId="1785" state="veryHidden" r:id="rId1785"/>
    <sheet name="StartUp_1785" sheetId="1786" state="veryHidden" r:id="rId1786"/>
    <sheet name="StartUp_1786" sheetId="1787" state="veryHidden" r:id="rId1787"/>
    <sheet name="StartUp_1787" sheetId="1788" state="veryHidden" r:id="rId1788"/>
    <sheet name="StartUp_1788" sheetId="1789" state="veryHidden" r:id="rId1789"/>
    <sheet name="StartUp_1789" sheetId="1790" state="veryHidden" r:id="rId1790"/>
    <sheet name="StartUp_1790" sheetId="1791" state="veryHidden" r:id="rId1791"/>
    <sheet name="StartUp_1791" sheetId="1792" state="veryHidden" r:id="rId1792"/>
    <sheet name="StartUp_1792" sheetId="1793" state="veryHidden" r:id="rId1793"/>
    <sheet name="StartUp_1793" sheetId="1794" state="veryHidden" r:id="rId1794"/>
    <sheet name="StartUp_1794" sheetId="1795" state="veryHidden" r:id="rId1795"/>
    <sheet name="StartUp_1795" sheetId="1796" state="veryHidden" r:id="rId1796"/>
    <sheet name="StartUp_1796" sheetId="1797" state="veryHidden" r:id="rId1797"/>
    <sheet name="StartUp_1797" sheetId="1798" state="veryHidden" r:id="rId1798"/>
    <sheet name="StartUp_1798" sheetId="1799" state="veryHidden" r:id="rId1799"/>
    <sheet name="StartUp_1799" sheetId="1800" state="veryHidden" r:id="rId1800"/>
    <sheet name="StartUp_1800" sheetId="1801" state="veryHidden" r:id="rId1801"/>
    <sheet name="StartUp_1801" sheetId="1802" state="veryHidden" r:id="rId1802"/>
    <sheet name="StartUp_1802" sheetId="1803" state="veryHidden" r:id="rId1803"/>
    <sheet name="StartUp_1803" sheetId="1804" state="veryHidden" r:id="rId1804"/>
    <sheet name="StartUp_1804" sheetId="1805" state="veryHidden" r:id="rId1805"/>
    <sheet name="StartUp_1805" sheetId="1806" state="veryHidden" r:id="rId1806"/>
    <sheet name="StartUp_1806" sheetId="1807" state="veryHidden" r:id="rId1807"/>
    <sheet name="StartUp_1807" sheetId="1808" state="veryHidden" r:id="rId1808"/>
    <sheet name="StartUp_1808" sheetId="1809" state="veryHidden" r:id="rId1809"/>
    <sheet name="StartUp_1809" sheetId="1810" state="veryHidden" r:id="rId1810"/>
    <sheet name="StartUp_1810" sheetId="1811" state="veryHidden" r:id="rId1811"/>
    <sheet name="StartUp_1811" sheetId="1812" state="veryHidden" r:id="rId1812"/>
    <sheet name="StartUp_1812" sheetId="1813" state="veryHidden" r:id="rId1813"/>
    <sheet name="StartUp_1813" sheetId="1814" state="veryHidden" r:id="rId1814"/>
    <sheet name="StartUp_1814" sheetId="1815" state="veryHidden" r:id="rId1815"/>
    <sheet name="StartUp_1815" sheetId="1816" state="veryHidden" r:id="rId1816"/>
    <sheet name="StartUp_1816" sheetId="1817" state="veryHidden" r:id="rId1817"/>
    <sheet name="StartUp_1817" sheetId="1818" state="veryHidden" r:id="rId1818"/>
    <sheet name="StartUp_1818" sheetId="1819" state="veryHidden" r:id="rId1819"/>
    <sheet name="StartUp_1819" sheetId="1820" state="veryHidden" r:id="rId1820"/>
    <sheet name="StartUp_1820" sheetId="1821" state="veryHidden" r:id="rId1821"/>
    <sheet name="StartUp_1821" sheetId="1822" state="veryHidden" r:id="rId1822"/>
    <sheet name="StartUp_1822" sheetId="1823" state="veryHidden" r:id="rId1823"/>
    <sheet name="StartUp_1823" sheetId="1824" state="veryHidden" r:id="rId1824"/>
    <sheet name="StartUp_1824" sheetId="1825" state="veryHidden" r:id="rId1825"/>
    <sheet name="StartUp_1825" sheetId="1826" state="veryHidden" r:id="rId1826"/>
    <sheet name="StartUp_1826" sheetId="1827" state="veryHidden" r:id="rId1827"/>
    <sheet name="StartUp_1827" sheetId="1828" state="veryHidden" r:id="rId1828"/>
    <sheet name="StartUp_1828" sheetId="1829" state="veryHidden" r:id="rId1829"/>
    <sheet name="StartUp_1829" sheetId="1830" state="veryHidden" r:id="rId1830"/>
    <sheet name="StartUp_1830" sheetId="1831" state="veryHidden" r:id="rId1831"/>
    <sheet name="StartUp_1831" sheetId="1832" state="veryHidden" r:id="rId1832"/>
    <sheet name="StartUp_1832" sheetId="1833" state="veryHidden" r:id="rId1833"/>
    <sheet name="StartUp_1833" sheetId="1834" state="veryHidden" r:id="rId1834"/>
    <sheet name="StartUp_1834" sheetId="1835" state="veryHidden" r:id="rId1835"/>
    <sheet name="StartUp_1835" sheetId="1836" state="veryHidden" r:id="rId1836"/>
    <sheet name="StartUp_1836" sheetId="1837" state="veryHidden" r:id="rId1837"/>
    <sheet name="StartUp_1837" sheetId="1838" state="veryHidden" r:id="rId1838"/>
    <sheet name="StartUp_1838" sheetId="1839" state="veryHidden" r:id="rId1839"/>
    <sheet name="StartUp_1839" sheetId="1840" state="veryHidden" r:id="rId1840"/>
    <sheet name="StartUp_1840" sheetId="1841" state="veryHidden" r:id="rId1841"/>
    <sheet name="StartUp_1841" sheetId="1842" state="veryHidden" r:id="rId1842"/>
    <sheet name="StartUp_1842" sheetId="1843" state="veryHidden" r:id="rId1843"/>
    <sheet name="StartUp_1843" sheetId="1844" state="veryHidden" r:id="rId1844"/>
    <sheet name="StartUp_1844" sheetId="1845" state="veryHidden" r:id="rId1845"/>
    <sheet name="StartUp_1845" sheetId="1846" state="veryHidden" r:id="rId1846"/>
    <sheet name="StartUp_1846" sheetId="1847" state="veryHidden" r:id="rId1847"/>
    <sheet name="StartUp_1847" sheetId="1848" state="veryHidden" r:id="rId1848"/>
    <sheet name="StartUp_1848" sheetId="1849" state="veryHidden" r:id="rId1849"/>
    <sheet name="StartUp_1849" sheetId="1850" state="veryHidden" r:id="rId1850"/>
    <sheet name="StartUp_1850" sheetId="1851" state="veryHidden" r:id="rId1851"/>
    <sheet name="StartUp_1851" sheetId="1852" state="veryHidden" r:id="rId1852"/>
    <sheet name="StartUp_1852" sheetId="1853" state="veryHidden" r:id="rId1853"/>
    <sheet name="StartUp_1853" sheetId="1854" state="veryHidden" r:id="rId1854"/>
    <sheet name="StartUp_1854" sheetId="1855" state="veryHidden" r:id="rId1855"/>
    <sheet name="StartUp_1855" sheetId="1856" state="veryHidden" r:id="rId1856"/>
    <sheet name="StartUp_1856" sheetId="1857" state="veryHidden" r:id="rId1857"/>
    <sheet name="StartUp_1857" sheetId="1858" state="veryHidden" r:id="rId1858"/>
    <sheet name="StartUp_1858" sheetId="1859" state="veryHidden" r:id="rId1859"/>
    <sheet name="StartUp_1859" sheetId="1860" state="veryHidden" r:id="rId1860"/>
    <sheet name="StartUp_1860" sheetId="1861" state="veryHidden" r:id="rId1861"/>
    <sheet name="StartUp_1861" sheetId="1862" state="veryHidden" r:id="rId1862"/>
    <sheet name="StartUp_1862" sheetId="1863" state="veryHidden" r:id="rId1863"/>
    <sheet name="StartUp_1863" sheetId="1864" state="veryHidden" r:id="rId1864"/>
    <sheet name="StartUp_1864" sheetId="1865" state="veryHidden" r:id="rId1865"/>
    <sheet name="StartUp_1865" sheetId="1866" state="veryHidden" r:id="rId1866"/>
    <sheet name="StartUp_1866" sheetId="1867" state="veryHidden" r:id="rId1867"/>
    <sheet name="StartUp_1867" sheetId="1868" state="veryHidden" r:id="rId1868"/>
    <sheet name="StartUp_1868" sheetId="1869" state="veryHidden" r:id="rId1869"/>
    <sheet name="StartUp_1869" sheetId="1870" state="veryHidden" r:id="rId1870"/>
    <sheet name="StartUp_1870" sheetId="1871" state="veryHidden" r:id="rId1871"/>
    <sheet name="StartUp_1871" sheetId="1872" state="veryHidden" r:id="rId1872"/>
    <sheet name="StartUp_1872" sheetId="1873" state="veryHidden" r:id="rId1873"/>
    <sheet name="StartUp_1873" sheetId="1874" state="veryHidden" r:id="rId1874"/>
    <sheet name="StartUp_1874" sheetId="1875" state="veryHidden" r:id="rId1875"/>
    <sheet name="StartUp_1875" sheetId="1876" state="veryHidden" r:id="rId1876"/>
    <sheet name="StartUp_1876" sheetId="1877" state="veryHidden" r:id="rId1877"/>
    <sheet name="StartUp_1877" sheetId="1878" state="veryHidden" r:id="rId1878"/>
    <sheet name="StartUp_1878" sheetId="1879" state="veryHidden" r:id="rId1879"/>
    <sheet name="StartUp_1879" sheetId="1880" state="veryHidden" r:id="rId1880"/>
    <sheet name="StartUp_1880" sheetId="1881" state="veryHidden" r:id="rId1881"/>
    <sheet name="StartUp_1881" sheetId="1882" state="veryHidden" r:id="rId1882"/>
    <sheet name="StartUp_1882" sheetId="1883" state="veryHidden" r:id="rId1883"/>
    <sheet name="StartUp_1883" sheetId="1884" state="veryHidden" r:id="rId1884"/>
    <sheet name="StartUp_1884" sheetId="1885" state="veryHidden" r:id="rId1885"/>
    <sheet name="StartUp_1885" sheetId="1886" state="veryHidden" r:id="rId1886"/>
    <sheet name="StartUp_1886" sheetId="1887" state="veryHidden" r:id="rId1887"/>
    <sheet name="StartUp_1887" sheetId="1888" state="veryHidden" r:id="rId1888"/>
    <sheet name="StartUp_1888" sheetId="1889" state="veryHidden" r:id="rId1889"/>
    <sheet name="StartUp_1889" sheetId="1890" state="veryHidden" r:id="rId1890"/>
    <sheet name="StartUp_1890" sheetId="1891" state="veryHidden" r:id="rId1891"/>
    <sheet name="StartUp_1891" sheetId="1892" state="veryHidden" r:id="rId1892"/>
    <sheet name="StartUp_1892" sheetId="1893" state="veryHidden" r:id="rId1893"/>
    <sheet name="StartUp_1893" sheetId="1894" state="veryHidden" r:id="rId1894"/>
    <sheet name="StartUp_1894" sheetId="1895" state="veryHidden" r:id="rId1895"/>
    <sheet name="StartUp_1895" sheetId="1896" state="veryHidden" r:id="rId1896"/>
    <sheet name="StartUp_1896" sheetId="1897" state="veryHidden" r:id="rId1897"/>
    <sheet name="StartUp_1897" sheetId="1898" state="veryHidden" r:id="rId1898"/>
    <sheet name="StartUp_1898" sheetId="1899" state="veryHidden" r:id="rId1899"/>
    <sheet name="StartUp_1899" sheetId="1900" state="veryHidden" r:id="rId1900"/>
    <sheet name="StartUp_1900" sheetId="1901" state="veryHidden" r:id="rId1901"/>
    <sheet name="StartUp_1901" sheetId="1902" state="veryHidden" r:id="rId1902"/>
    <sheet name="StartUp_1902" sheetId="1903" state="veryHidden" r:id="rId1903"/>
    <sheet name="StartUp_1903" sheetId="1904" state="veryHidden" r:id="rId1904"/>
    <sheet name="StartUp_1904" sheetId="1905" state="veryHidden" r:id="rId1905"/>
    <sheet name="StartUp_1905" sheetId="1906" state="veryHidden" r:id="rId1906"/>
    <sheet name="StartUp_1906" sheetId="1907" state="veryHidden" r:id="rId1907"/>
    <sheet name="StartUp_1907" sheetId="1908" state="veryHidden" r:id="rId1908"/>
    <sheet name="StartUp_1908" sheetId="1909" state="veryHidden" r:id="rId1909"/>
    <sheet name="StartUp_1909" sheetId="1910" state="veryHidden" r:id="rId1910"/>
    <sheet name="StartUp_1910" sheetId="1911" state="veryHidden" r:id="rId1911"/>
    <sheet name="StartUp_1911" sheetId="1912" state="veryHidden" r:id="rId1912"/>
    <sheet name="StartUp_1912" sheetId="1913" state="veryHidden" r:id="rId1913"/>
    <sheet name="StartUp_1913" sheetId="1914" state="veryHidden" r:id="rId1914"/>
    <sheet name="StartUp_1914" sheetId="1915" state="veryHidden" r:id="rId1915"/>
    <sheet name="StartUp_1915" sheetId="1916" state="veryHidden" r:id="rId1916"/>
    <sheet name="StartUp_1916" sheetId="1917" state="veryHidden" r:id="rId1917"/>
    <sheet name="StartUp_1917" sheetId="1918" state="veryHidden" r:id="rId1918"/>
    <sheet name="StartUp_1918" sheetId="1919" state="veryHidden" r:id="rId1919"/>
    <sheet name="StartUp_1919" sheetId="1920" state="veryHidden" r:id="rId1920"/>
    <sheet name="StartUp_1920" sheetId="1921" state="veryHidden" r:id="rId1921"/>
    <sheet name="StartUp_1921" sheetId="1922" state="veryHidden" r:id="rId1922"/>
    <sheet name="StartUp_1922" sheetId="1923" state="veryHidden" r:id="rId1923"/>
    <sheet name="StartUp_1923" sheetId="1924" state="veryHidden" r:id="rId1924"/>
    <sheet name="StartUp_1924" sheetId="1925" state="veryHidden" r:id="rId1925"/>
    <sheet name="StartUp_1925" sheetId="1926" state="veryHidden" r:id="rId1926"/>
    <sheet name="StartUp_1926" sheetId="1927" state="veryHidden" r:id="rId1927"/>
    <sheet name="StartUp_1927" sheetId="1928" state="veryHidden" r:id="rId1928"/>
    <sheet name="StartUp_1928" sheetId="1929" state="veryHidden" r:id="rId1929"/>
    <sheet name="StartUp_1929" sheetId="1930" state="veryHidden" r:id="rId1930"/>
    <sheet name="StartUp_1930" sheetId="1931" state="veryHidden" r:id="rId1931"/>
    <sheet name="StartUp_1931" sheetId="1932" state="veryHidden" r:id="rId1932"/>
    <sheet name="StartUp_1932" sheetId="1933" state="veryHidden" r:id="rId1933"/>
    <sheet name="StartUp_1933" sheetId="1934" state="veryHidden" r:id="rId1934"/>
    <sheet name="StartUp_1934" sheetId="1935" state="veryHidden" r:id="rId1935"/>
    <sheet name="StartUp_1935" sheetId="1936" state="veryHidden" r:id="rId1936"/>
    <sheet name="StartUp_1936" sheetId="1937" state="veryHidden" r:id="rId1937"/>
    <sheet name="StartUp_1937" sheetId="1938" state="veryHidden" r:id="rId1938"/>
    <sheet name="StartUp_1938" sheetId="1939" state="veryHidden" r:id="rId1939"/>
    <sheet name="StartUp_1939" sheetId="1940" state="veryHidden" r:id="rId1940"/>
    <sheet name="StartUp_1940" sheetId="1941" state="veryHidden" r:id="rId1941"/>
    <sheet name="StartUp_1941" sheetId="1942" state="veryHidden" r:id="rId1942"/>
    <sheet name="StartUp_1942" sheetId="1943" state="veryHidden" r:id="rId1943"/>
    <sheet name="StartUp_1943" sheetId="1944" state="veryHidden" r:id="rId1944"/>
    <sheet name="StartUp_1944" sheetId="1945" state="veryHidden" r:id="rId1945"/>
    <sheet name="StartUp_1945" sheetId="1946" state="veryHidden" r:id="rId1946"/>
    <sheet name="StartUp_1946" sheetId="1947" state="veryHidden" r:id="rId1947"/>
    <sheet name="StartUp_1947" sheetId="1948" state="veryHidden" r:id="rId1948"/>
    <sheet name="StartUp_1948" sheetId="1949" state="veryHidden" r:id="rId1949"/>
    <sheet name="StartUp_1949" sheetId="1950" state="veryHidden" r:id="rId1950"/>
    <sheet name="StartUp_1950" sheetId="1951" state="veryHidden" r:id="rId1951"/>
    <sheet name="StartUp_1951" sheetId="1952" state="veryHidden" r:id="rId1952"/>
    <sheet name="StartUp_1952" sheetId="1953" state="veryHidden" r:id="rId1953"/>
    <sheet name="StartUp_1953" sheetId="1954" state="veryHidden" r:id="rId1954"/>
    <sheet name="StartUp_1954" sheetId="1955" state="veryHidden" r:id="rId1955"/>
    <sheet name="StartUp_1955" sheetId="1956" state="veryHidden" r:id="rId1956"/>
    <sheet name="StartUp_1956" sheetId="1957" state="veryHidden" r:id="rId1957"/>
    <sheet name="StartUp_1957" sheetId="1958" state="veryHidden" r:id="rId1958"/>
    <sheet name="StartUp_1958" sheetId="1959" state="veryHidden" r:id="rId1959"/>
    <sheet name="StartUp_1959" sheetId="1960" state="veryHidden" r:id="rId1960"/>
    <sheet name="StartUp_1960" sheetId="1961" state="veryHidden" r:id="rId1961"/>
    <sheet name="StartUp_1961" sheetId="1962" state="veryHidden" r:id="rId1962"/>
    <sheet name="StartUp_1962" sheetId="1963" state="veryHidden" r:id="rId1963"/>
    <sheet name="StartUp_1963" sheetId="1964" state="veryHidden" r:id="rId1964"/>
    <sheet name="StartUp_1964" sheetId="1965" state="veryHidden" r:id="rId1965"/>
    <sheet name="StartUp_1965" sheetId="1966" state="veryHidden" r:id="rId1966"/>
    <sheet name="StartUp_1966" sheetId="1967" state="veryHidden" r:id="rId1967"/>
    <sheet name="StartUp_1967" sheetId="1968" state="veryHidden" r:id="rId1968"/>
    <sheet name="StartUp_1968" sheetId="1969" state="veryHidden" r:id="rId1969"/>
    <sheet name="StartUp_1969" sheetId="1970" state="veryHidden" r:id="rId1970"/>
    <sheet name="StartUp_1970" sheetId="1971" state="veryHidden" r:id="rId1971"/>
    <sheet name="StartUp_1971" sheetId="1972" state="veryHidden" r:id="rId1972"/>
    <sheet name="StartUp_1972" sheetId="1973" state="veryHidden" r:id="rId1973"/>
    <sheet name="StartUp_1973" sheetId="1974" state="veryHidden" r:id="rId1974"/>
    <sheet name="StartUp_1974" sheetId="1975" state="veryHidden" r:id="rId1975"/>
    <sheet name="StartUp_1975" sheetId="1976" state="veryHidden" r:id="rId1976"/>
    <sheet name="StartUp_1976" sheetId="1977" state="veryHidden" r:id="rId1977"/>
    <sheet name="StartUp_1977" sheetId="1978" state="veryHidden" r:id="rId1978"/>
    <sheet name="StartUp_1978" sheetId="1979" state="veryHidden" r:id="rId1979"/>
    <sheet name="StartUp_1979" sheetId="1980" state="veryHidden" r:id="rId1980"/>
    <sheet name="StartUp_1980" sheetId="1981" state="veryHidden" r:id="rId1981"/>
    <sheet name="StartUp_1981" sheetId="1982" state="veryHidden" r:id="rId1982"/>
    <sheet name="StartUp_1982" sheetId="1983" state="veryHidden" r:id="rId1983"/>
    <sheet name="StartUp_1983" sheetId="1984" state="veryHidden" r:id="rId1984"/>
    <sheet name="StartUp_1984" sheetId="1985" state="veryHidden" r:id="rId1985"/>
    <sheet name="StartUp_1985" sheetId="1986" state="veryHidden" r:id="rId1986"/>
    <sheet name="StartUp_1986" sheetId="1987" state="veryHidden" r:id="rId1987"/>
    <sheet name="StartUp_1987" sheetId="1988" state="veryHidden" r:id="rId1988"/>
    <sheet name="StartUp_1988" sheetId="1989" state="veryHidden" r:id="rId1989"/>
    <sheet name="StartUp_1989" sheetId="1990" state="veryHidden" r:id="rId1990"/>
    <sheet name="StartUp_1990" sheetId="1991" state="veryHidden" r:id="rId1991"/>
    <sheet name="StartUp_1991" sheetId="1992" state="veryHidden" r:id="rId1992"/>
    <sheet name="StartUp_1992" sheetId="1993" state="veryHidden" r:id="rId1993"/>
    <sheet name="StartUp_1993" sheetId="1994" state="veryHidden" r:id="rId1994"/>
    <sheet name="StartUp_1994" sheetId="1995" state="veryHidden" r:id="rId1995"/>
    <sheet name="StartUp_1995" sheetId="1996" state="veryHidden" r:id="rId1996"/>
    <sheet name="StartUp_1996" sheetId="1997" state="veryHidden" r:id="rId1997"/>
    <sheet name="StartUp_1997" sheetId="1998" state="veryHidden" r:id="rId1998"/>
    <sheet name="StartUp_1998" sheetId="1999" state="veryHidden" r:id="rId1999"/>
    <sheet name="StartUp_1999" sheetId="2000" state="veryHidden" r:id="rId2000"/>
    <sheet name="StartUp_2000" sheetId="2001" state="veryHidden" r:id="rId2001"/>
    <sheet name="StartUp_2001" sheetId="2002" state="veryHidden" r:id="rId2002"/>
    <sheet name="StartUp_2002" sheetId="2003" state="veryHidden" r:id="rId2003"/>
    <sheet name="StartUp_2003" sheetId="2004" state="veryHidden" r:id="rId2004"/>
    <sheet name="StartUp_2004" sheetId="2005" state="veryHidden" r:id="rId2005"/>
    <sheet name="StartUp_2005" sheetId="2006" state="veryHidden" r:id="rId2006"/>
    <sheet name="StartUp_2006" sheetId="2007" state="veryHidden" r:id="rId2007"/>
    <sheet name="StartUp_2007" sheetId="2008" state="veryHidden" r:id="rId2008"/>
    <sheet name="StartUp_2008" sheetId="2009" state="veryHidden" r:id="rId2009"/>
    <sheet name="StartUp_2009" sheetId="2010" state="veryHidden" r:id="rId2010"/>
    <sheet name="StartUp_2010" sheetId="2011" state="veryHidden" r:id="rId2011"/>
    <sheet name="StartUp_2011" sheetId="2012" state="veryHidden" r:id="rId2012"/>
    <sheet name="StartUp_2012" sheetId="2013" state="veryHidden" r:id="rId2013"/>
    <sheet name="StartUp_2013" sheetId="2014" state="veryHidden" r:id="rId2014"/>
    <sheet name="StartUp_2014" sheetId="2015" state="veryHidden" r:id="rId2015"/>
    <sheet name="StartUp_2015" sheetId="2016" state="veryHidden" r:id="rId2016"/>
    <sheet name="StartUp_2016" sheetId="2017" state="veryHidden" r:id="rId2017"/>
    <sheet name="StartUp_2017" sheetId="2018" state="veryHidden" r:id="rId2018"/>
    <sheet name="StartUp_2018" sheetId="2019" state="veryHidden" r:id="rId2019"/>
    <sheet name="StartUp_2019" sheetId="2020" state="veryHidden" r:id="rId2020"/>
    <sheet name="StartUp_2020" sheetId="2021" state="veryHidden" r:id="rId2021"/>
    <sheet name="StartUp_2021" sheetId="2022" state="veryHidden" r:id="rId2022"/>
    <sheet name="StartUp_2022" sheetId="2023" state="veryHidden" r:id="rId2023"/>
    <sheet name="StartUp_2023" sheetId="2024" state="veryHidden" r:id="rId2024"/>
    <sheet name="StartUp_2024" sheetId="2025" state="veryHidden" r:id="rId2025"/>
    <sheet name="StartUp_2025" sheetId="2026" state="veryHidden" r:id="rId2026"/>
    <sheet name="StartUp_2026" sheetId="2027" state="veryHidden" r:id="rId2027"/>
    <sheet name="StartUp_2027" sheetId="2028" state="veryHidden" r:id="rId2028"/>
    <sheet name="StartUp_2028" sheetId="2029" state="veryHidden" r:id="rId2029"/>
    <sheet name="StartUp_2029" sheetId="2030" state="veryHidden" r:id="rId2030"/>
    <sheet name="StartUp_2030" sheetId="2031" state="veryHidden" r:id="rId2031"/>
    <sheet name="StartUp_2031" sheetId="2032" state="veryHidden" r:id="rId2032"/>
    <sheet name="StartUp_2032" sheetId="2033" state="veryHidden" r:id="rId2033"/>
    <sheet name="StartUp_2033" sheetId="2034" state="veryHidden" r:id="rId2034"/>
    <sheet name="StartUp_2034" sheetId="2035" state="veryHidden" r:id="rId2035"/>
    <sheet name="StartUp_2035" sheetId="2036" state="veryHidden" r:id="rId2036"/>
    <sheet name="StartUp_2036" sheetId="2037" state="veryHidden" r:id="rId2037"/>
    <sheet name="StartUp_2037" sheetId="2038" state="veryHidden" r:id="rId2038"/>
    <sheet name="StartUp_2038" sheetId="2039" state="veryHidden" r:id="rId2039"/>
    <sheet name="StartUp_2039" sheetId="2040" state="veryHidden" r:id="rId2040"/>
    <sheet name="StartUp_2040" sheetId="2041" state="veryHidden" r:id="rId2041"/>
    <sheet name="StartUp_2041" sheetId="2042" state="veryHidden" r:id="rId2042"/>
    <sheet name="StartUp_2042" sheetId="2043" state="veryHidden" r:id="rId2043"/>
    <sheet name="StartUp_2043" sheetId="2044" state="veryHidden" r:id="rId2044"/>
    <sheet name="StartUp_2044" sheetId="2045" state="veryHidden" r:id="rId2045"/>
    <sheet name="StartUp_2045" sheetId="2046" state="veryHidden" r:id="rId2046"/>
    <sheet name="StartUp_2046" sheetId="2047" state="veryHidden" r:id="rId2047"/>
    <sheet name="StartUp_2047" sheetId="2048" state="veryHidden" r:id="rId2048"/>
    <sheet name="StartUp_2048" sheetId="2049" state="veryHidden" r:id="rId2049"/>
    <sheet name="StartUp_2049" sheetId="2050" state="veryHidden" r:id="rId2050"/>
    <sheet name="StartUp_2050" sheetId="2051" state="veryHidden" r:id="rId2051"/>
    <sheet name="StartUp_2051" sheetId="2052" state="veryHidden" r:id="rId2052"/>
    <sheet name="StartUp_2052" sheetId="2053" state="veryHidden" r:id="rId2053"/>
    <sheet name="StartUp_2053" sheetId="2054" state="veryHidden" r:id="rId2054"/>
    <sheet name="StartUp_2054" sheetId="2055" state="veryHidden" r:id="rId2055"/>
    <sheet name="StartUp_2055" sheetId="2056" state="veryHidden" r:id="rId2056"/>
    <sheet name="StartUp_2056" sheetId="2057" state="veryHidden" r:id="rId2057"/>
    <sheet name="StartUp_2057" sheetId="2058" state="veryHidden" r:id="rId2058"/>
    <sheet name="StartUp_2058" sheetId="2059" state="veryHidden" r:id="rId2059"/>
    <sheet name="StartUp_2059" sheetId="2060" state="veryHidden" r:id="rId2060"/>
    <sheet name="StartUp_2060" sheetId="2061" state="veryHidden" r:id="rId2061"/>
    <sheet name="StartUp_2061" sheetId="2062" state="veryHidden" r:id="rId2062"/>
    <sheet name="StartUp_2062" sheetId="2063" state="veryHidden" r:id="rId2063"/>
    <sheet name="StartUp_2063" sheetId="2064" state="veryHidden" r:id="rId2064"/>
    <sheet name="StartUp_2064" sheetId="2065" state="veryHidden" r:id="rId2065"/>
    <sheet name="StartUp_2065" sheetId="2066" state="veryHidden" r:id="rId2066"/>
    <sheet name="StartUp_2066" sheetId="2067" state="veryHidden" r:id="rId2067"/>
    <sheet name="StartUp_2067" sheetId="2068" state="veryHidden" r:id="rId2068"/>
    <sheet name="StartUp_2068" sheetId="2069" state="veryHidden" r:id="rId2069"/>
    <sheet name="StartUp_2069" sheetId="2070" state="veryHidden" r:id="rId2070"/>
    <sheet name="StartUp_2070" sheetId="2071" state="veryHidden" r:id="rId2071"/>
    <sheet name="StartUp_2071" sheetId="2072" state="veryHidden" r:id="rId2072"/>
    <sheet name="StartUp_2072" sheetId="2073" state="veryHidden" r:id="rId2073"/>
    <sheet name="StartUp_2073" sheetId="2074" state="veryHidden" r:id="rId2074"/>
    <sheet name="StartUp_2074" sheetId="2075" state="veryHidden" r:id="rId2075"/>
    <sheet name="StartUp_2075" sheetId="2076" state="veryHidden" r:id="rId2076"/>
    <sheet name="StartUp_2076" sheetId="2077" state="veryHidden" r:id="rId2077"/>
    <sheet name="StartUp_2077" sheetId="2078" state="veryHidden" r:id="rId2078"/>
    <sheet name="StartUp_2078" sheetId="2079" state="veryHidden" r:id="rId2079"/>
    <sheet name="StartUp_2079" sheetId="2080" state="veryHidden" r:id="rId2080"/>
    <sheet name="StartUp_2080" sheetId="2081" state="veryHidden" r:id="rId2081"/>
    <sheet name="StartUp_2081" sheetId="2082" state="veryHidden" r:id="rId2082"/>
    <sheet name="StartUp_2082" sheetId="2083" state="veryHidden" r:id="rId2083"/>
    <sheet name="StartUp_2083" sheetId="2084" state="veryHidden" r:id="rId2084"/>
    <sheet name="StartUp_2084" sheetId="2085" state="veryHidden" r:id="rId2085"/>
    <sheet name="StartUp_2085" sheetId="2086" state="veryHidden" r:id="rId2086"/>
    <sheet name="StartUp_2086" sheetId="2087" state="veryHidden" r:id="rId2087"/>
    <sheet name="StartUp_2087" sheetId="2088" state="veryHidden" r:id="rId2088"/>
    <sheet name="StartUp_2088" sheetId="2089" state="veryHidden" r:id="rId2089"/>
    <sheet name="StartUp_2089" sheetId="2090" state="veryHidden" r:id="rId2090"/>
    <sheet name="StartUp_2090" sheetId="2091" state="veryHidden" r:id="rId2091"/>
    <sheet name="StartUp_2091" sheetId="2092" state="veryHidden" r:id="rId2092"/>
    <sheet name="StartUp_2092" sheetId="2093" state="veryHidden" r:id="rId2093"/>
    <sheet name="StartUp_2093" sheetId="2094" state="veryHidden" r:id="rId2094"/>
    <sheet name="StartUp_2094" sheetId="2095" state="veryHidden" r:id="rId2095"/>
    <sheet name="StartUp_2095" sheetId="2096" state="veryHidden" r:id="rId2096"/>
    <sheet name="StartUp_2096" sheetId="2097" state="veryHidden" r:id="rId2097"/>
    <sheet name="StartUp_2097" sheetId="2098" state="veryHidden" r:id="rId2098"/>
    <sheet name="StartUp_2098" sheetId="2099" state="veryHidden" r:id="rId2099"/>
    <sheet name="StartUp_2099" sheetId="2100" state="veryHidden" r:id="rId2100"/>
    <sheet name="StartUp_2100" sheetId="2101" state="veryHidden" r:id="rId2101"/>
    <sheet name="StartUp_2101" sheetId="2102" state="veryHidden" r:id="rId2102"/>
    <sheet name="StartUp_2102" sheetId="2103" state="veryHidden" r:id="rId2103"/>
    <sheet name="StartUp_2103" sheetId="2104" state="veryHidden" r:id="rId2104"/>
    <sheet name="StartUp_2104" sheetId="2105" state="veryHidden" r:id="rId2105"/>
    <sheet name="StartUp_2105" sheetId="2106" state="veryHidden" r:id="rId2106"/>
    <sheet name="StartUp_2106" sheetId="2107" state="veryHidden" r:id="rId2107"/>
    <sheet name="StartUp_2107" sheetId="2108" state="veryHidden" r:id="rId2108"/>
    <sheet name="StartUp_2108" sheetId="2109" state="veryHidden" r:id="rId2109"/>
    <sheet name="StartUp_2109" sheetId="2110" state="veryHidden" r:id="rId2110"/>
    <sheet name="StartUp_2110" sheetId="2111" state="veryHidden" r:id="rId2111"/>
    <sheet name="StartUp_2111" sheetId="2112" state="veryHidden" r:id="rId2112"/>
    <sheet name="StartUp_2112" sheetId="2113" state="veryHidden" r:id="rId2113"/>
    <sheet name="StartUp_2113" sheetId="2114" state="veryHidden" r:id="rId2114"/>
    <sheet name="StartUp_2114" sheetId="2115" state="veryHidden" r:id="rId2115"/>
    <sheet name="StartUp_2115" sheetId="2116" state="veryHidden" r:id="rId2116"/>
    <sheet name="StartUp_2116" sheetId="2117" state="veryHidden" r:id="rId2117"/>
    <sheet name="StartUp_2117" sheetId="2118" state="veryHidden" r:id="rId2118"/>
    <sheet name="StartUp_2118" sheetId="2119" state="veryHidden" r:id="rId2119"/>
    <sheet name="StartUp_2119" sheetId="2120" state="veryHidden" r:id="rId2120"/>
    <sheet name="StartUp_2120" sheetId="2121" state="veryHidden" r:id="rId2121"/>
    <sheet name="StartUp_2121" sheetId="2122" state="veryHidden" r:id="rId2122"/>
    <sheet name="StartUp_2122" sheetId="2123" state="veryHidden" r:id="rId2123"/>
    <sheet name="StartUp_2123" sheetId="2124" state="veryHidden" r:id="rId2124"/>
    <sheet name="StartUp_2124" sheetId="2125" state="veryHidden" r:id="rId2125"/>
    <sheet name="StartUp_2125" sheetId="2126" state="veryHidden" r:id="rId2126"/>
    <sheet name="StartUp_2126" sheetId="2127" state="veryHidden" r:id="rId2127"/>
    <sheet name="StartUp_2127" sheetId="2128" state="veryHidden" r:id="rId2128"/>
    <sheet name="StartUp_2128" sheetId="2129" state="veryHidden" r:id="rId2129"/>
    <sheet name="StartUp_2129" sheetId="2130" state="veryHidden" r:id="rId2130"/>
    <sheet name="StartUp_2130" sheetId="2131" state="veryHidden" r:id="rId2131"/>
    <sheet name="StartUp_2131" sheetId="2132" state="veryHidden" r:id="rId2132"/>
    <sheet name="StartUp_2132" sheetId="2133" state="veryHidden" r:id="rId2133"/>
    <sheet name="StartUp_2133" sheetId="2134" state="veryHidden" r:id="rId2134"/>
    <sheet name="StartUp_2134" sheetId="2135" state="veryHidden" r:id="rId2135"/>
    <sheet name="StartUp_2135" sheetId="2136" state="veryHidden" r:id="rId2136"/>
    <sheet name="StartUp_2136" sheetId="2137" state="veryHidden" r:id="rId2137"/>
    <sheet name="StartUp_2137" sheetId="2138" state="veryHidden" r:id="rId2138"/>
    <sheet name="StartUp_2138" sheetId="2139" state="veryHidden" r:id="rId2139"/>
    <sheet name="StartUp_2139" sheetId="2140" state="veryHidden" r:id="rId2140"/>
    <sheet name="StartUp_2140" sheetId="2141" state="veryHidden" r:id="rId2141"/>
    <sheet name="StartUp_2141" sheetId="2142" state="veryHidden" r:id="rId2142"/>
    <sheet name="StartUp_2142" sheetId="2143" state="veryHidden" r:id="rId2143"/>
    <sheet name="StartUp_2143" sheetId="2144" state="veryHidden" r:id="rId2144"/>
    <sheet name="StartUp_2144" sheetId="2145" state="veryHidden" r:id="rId2145"/>
    <sheet name="StartUp_2145" sheetId="2146" state="veryHidden" r:id="rId2146"/>
    <sheet name="StartUp_2146" sheetId="2147" state="veryHidden" r:id="rId2147"/>
    <sheet name="StartUp_2147" sheetId="2148" state="veryHidden" r:id="rId2148"/>
    <sheet name="StartUp_2148" sheetId="2149" state="veryHidden" r:id="rId2149"/>
    <sheet name="StartUp_2149" sheetId="2150" state="veryHidden" r:id="rId2150"/>
    <sheet name="StartUp_2150" sheetId="2151" state="veryHidden" r:id="rId2151"/>
    <sheet name="StartUp_2151" sheetId="2152" state="veryHidden" r:id="rId2152"/>
    <sheet name="StartUp_2152" sheetId="2153" state="veryHidden" r:id="rId2153"/>
    <sheet name="StartUp_2153" sheetId="2154" state="veryHidden" r:id="rId2154"/>
    <sheet name="StartUp_2154" sheetId="2155" state="veryHidden" r:id="rId2155"/>
    <sheet name="StartUp_2155" sheetId="2156" state="veryHidden" r:id="rId2156"/>
    <sheet name="StartUp_2156" sheetId="2157" state="veryHidden" r:id="rId2157"/>
    <sheet name="StartUp_2157" sheetId="2158" state="veryHidden" r:id="rId2158"/>
    <sheet name="StartUp_2158" sheetId="2159" state="veryHidden" r:id="rId2159"/>
    <sheet name="StartUp_2159" sheetId="2160" state="veryHidden" r:id="rId2160"/>
    <sheet name="StartUp_2160" sheetId="2161" state="veryHidden" r:id="rId2161"/>
    <sheet name="StartUp_2161" sheetId="2162" state="veryHidden" r:id="rId2162"/>
    <sheet name="StartUp_2162" sheetId="2163" state="veryHidden" r:id="rId2163"/>
    <sheet name="StartUp_2163" sheetId="2164" state="veryHidden" r:id="rId2164"/>
    <sheet name="StartUp_2164" sheetId="2165" state="veryHidden" r:id="rId2165"/>
    <sheet name="StartUp_2165" sheetId="2166" state="veryHidden" r:id="rId2166"/>
    <sheet name="StartUp_2166" sheetId="2167" state="veryHidden" r:id="rId2167"/>
    <sheet name="StartUp_2167" sheetId="2168" state="veryHidden" r:id="rId2168"/>
    <sheet name="StartUp_2168" sheetId="2169" state="veryHidden" r:id="rId2169"/>
    <sheet name="StartUp_2169" sheetId="2170" state="veryHidden" r:id="rId2170"/>
    <sheet name="StartUp_2170" sheetId="2171" state="veryHidden" r:id="rId2171"/>
    <sheet name="StartUp_2171" sheetId="2172" state="veryHidden" r:id="rId2172"/>
    <sheet name="StartUp_2172" sheetId="2173" state="veryHidden" r:id="rId2173"/>
    <sheet name="StartUp_2173" sheetId="2174" state="veryHidden" r:id="rId2174"/>
    <sheet name="1一般收入" sheetId="2213" r:id="rId2175"/>
    <sheet name="2一般支出" sheetId="2214" r:id="rId2176"/>
    <sheet name="3一般平衡" sheetId="2215" r:id="rId2177"/>
    <sheet name="4本级一般支出" sheetId="2178" r:id="rId2178"/>
    <sheet name="5-本级基本支出" sheetId="2227" r:id="rId2179"/>
    <sheet name="6-基金收入" sheetId="2180" r:id="rId2180"/>
    <sheet name="7-基金支出" sheetId="2216" r:id="rId2181"/>
    <sheet name="8-本级基金支出" sheetId="2229" r:id="rId2182"/>
    <sheet name="9-基金平衡" sheetId="2182" r:id="rId2183"/>
    <sheet name="10-国资收支" sheetId="2230" r:id="rId2184"/>
    <sheet name="11-国资本级收支" sheetId="2231" r:id="rId2185"/>
    <sheet name="12-国资平衡" sheetId="2232" r:id="rId2186"/>
    <sheet name="13-社保收支" sheetId="2233" r:id="rId2187"/>
    <sheet name="14-债务限额及余额表" sheetId="2217" r:id="rId2188"/>
  </sheets>
  <externalReferences>
    <externalReference r:id="rId2189"/>
    <externalReference r:id="rId2190"/>
    <externalReference r:id="rId2191"/>
    <externalReference r:id="rId2192"/>
    <externalReference r:id="rId2193"/>
    <externalReference r:id="rId2194"/>
    <externalReference r:id="rId2195"/>
    <externalReference r:id="rId2196"/>
  </externalReferences>
  <definedNames>
    <definedName name="_xlnm._FilterDatabase" localSheetId="2175" hidden="1">'2一般支出'!$4:$1316</definedName>
    <definedName name="_Order1" hidden="1">255</definedName>
    <definedName name="_Order2" hidden="1">255</definedName>
    <definedName name="a">#REF!</definedName>
    <definedName name="aaaa">#REF!</definedName>
    <definedName name="bbbb">#REF!</definedName>
    <definedName name="cbj">'[1]02.市指标录入'!$L$3:$L$65512</definedName>
    <definedName name="data">#REF!</definedName>
    <definedName name="_xlnm.Database" hidden="1">[2]PKx!$A$1:$AP$622</definedName>
    <definedName name="database2">#REF!</definedName>
    <definedName name="database3">#REF!</definedName>
    <definedName name="fcgyj">'[1]02.市指标录入'!$K$3:$K$65512</definedName>
    <definedName name="gxxe2003">[3]P1012001!$A$6:$E$117</definedName>
    <definedName name="gxxe20032">[3]P1012001!$A$6:$E$117</definedName>
    <definedName name="hhhh">#REF!</definedName>
    <definedName name="jzzj">'[1]02.市指标录入'!$M$3:$M$65512</definedName>
    <definedName name="kkkk">#REF!</definedName>
    <definedName name="mmmm">#REF!</definedName>
    <definedName name="mmmmm">[4]基础编码!$H$2:$H$3</definedName>
    <definedName name="mmmmmm">[4]基础编码!$S$2:$S$9</definedName>
    <definedName name="_xlnm.Print_Area" localSheetId="2176">'3一般平衡'!$A$1:$E$16</definedName>
    <definedName name="_xlnm.Print_Area" localSheetId="2177">'4本级一般支出'!$A$1:$H$6</definedName>
    <definedName name="_xlnm.Print_Area" localSheetId="2179">'6-基金收入'!$A$1:$E$4</definedName>
    <definedName name="_xlnm.Print_Titles" localSheetId="2174">'1一般收入'!$1:4</definedName>
    <definedName name="_xlnm.Print_Titles" localSheetId="2175">'2一般支出'!$1:4</definedName>
    <definedName name="_xlnm.Print_Titles" localSheetId="2177">'4本级一般支出'!$1:4</definedName>
    <definedName name="_xlnm.Print_Titles">#N/A</definedName>
    <definedName name="Pub_t_Division">#REF!</definedName>
    <definedName name="qqqq">#REF!</definedName>
    <definedName name="qwawqwqwq">#REF!</definedName>
    <definedName name="sbzhxm">'[1]02.市指标录入'!$D$3:$D$65512</definedName>
    <definedName name="sybxjjtq">'[1]02.市指标录入'!$P$3:$P$65512</definedName>
    <definedName name="szbwh">'[1]01.省指标录入'!$F$1:$F$65536</definedName>
    <definedName name="uuuu">#REF!</definedName>
    <definedName name="wwwww">#REF!</definedName>
    <definedName name="xm">[1]大专项生成表底稿!$E$5:$E$67</definedName>
    <definedName name="xzxsf">'[1]02.市指标录入'!$J$3:$J$65512</definedName>
    <definedName name="ysn">'[1]02.市指标录入'!$I$3:$I$65512</definedName>
    <definedName name="yswsr">'[1]02.市指标录入'!$N$3:$N$65512</definedName>
    <definedName name="zhbzzj">'[1]02.市指标录入'!$O$3:$O$65512</definedName>
    <definedName name="阿">#REF!</definedName>
    <definedName name="残保金">'[5]2014年大专项执行明细'!$J$4:$J$248</definedName>
    <definedName name="大专项项目">#REF!</definedName>
    <definedName name="大专项序号">'[5]2014年大专项预算'!$A$9:$A$84</definedName>
    <definedName name="福彩公益金">'[5]2014年大专项执行明细'!$I$4:$I$248</definedName>
    <definedName name="合计">'[5]2014年大专项执行明细'!$F$4:$F$248</definedName>
    <definedName name="汇率">#REF!</definedName>
    <definedName name="录入表序号">'[5]2014年大专项执行明细'!$B$4:$B$248</definedName>
    <definedName name="培训考核">#REF!</definedName>
    <definedName name="培训类别">#REF!</definedName>
    <definedName name="培训形式">#REF!</definedName>
    <definedName name="全额差额比例">'[6]C01-1'!#REF!</definedName>
    <definedName name="社会保险基金提取和行政性收费等">'[5]2014年大专项执行明细'!$H$4:$H$248</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失业保险基金提取">'[5]2014年大专项执行明细'!$M$4:$M$248</definedName>
    <definedName name="四季度">'[7]C01-1'!#REF!</definedName>
    <definedName name="项目名称">'[5]2014年大专项预算'!$B$9:$B$84</definedName>
    <definedName name="项目名称编号对应表">'[5]2014年大专项预算'!$B$10:$C$84</definedName>
    <definedName name="性别">[4]基础编码!$H$2:$H$3</definedName>
    <definedName name="序号专项名称对应表">'[5]2014年大专项预算'!$A$9:$B$84</definedName>
    <definedName name="学历">[4]基础编码!$S$2:$S$9</definedName>
    <definedName name="预算内">'[5]2014年大专项执行明细'!$G$4:$G$248</definedName>
    <definedName name="预算外收入">'[5]2014年大专项执行明细'!$K$4:$K$248</definedName>
    <definedName name="专户补助资金">'[5]2014年大专项执行明细'!$L$4:$L$248</definedName>
  </definedNames>
  <calcPr calcId="152511" iterate="1"/>
</workbook>
</file>

<file path=xl/calcChain.xml><?xml version="1.0" encoding="utf-8"?>
<calcChain xmlns="http://schemas.openxmlformats.org/spreadsheetml/2006/main">
  <c r="A1" i="2178" l="1"/>
  <c r="J11" i="2217" l="1"/>
  <c r="I11" i="2217"/>
  <c r="H11" i="2217" s="1"/>
  <c r="G11" i="2217"/>
  <c r="F11" i="2217"/>
  <c r="E11" i="2217"/>
  <c r="D11" i="2217"/>
  <c r="C11" i="2217"/>
  <c r="H10" i="2217"/>
  <c r="C10" i="2217"/>
  <c r="B10" i="2217"/>
  <c r="H9" i="2217"/>
  <c r="C9" i="2217"/>
  <c r="B9" i="2217" s="1"/>
  <c r="H8" i="2217"/>
  <c r="C8" i="2217"/>
  <c r="B8" i="2217"/>
  <c r="B7" i="2217"/>
  <c r="H6" i="2217"/>
  <c r="C6" i="2217"/>
  <c r="B6" i="2217"/>
  <c r="A1" i="2217"/>
  <c r="B19" i="2233"/>
  <c r="I18" i="2233"/>
  <c r="H18" i="2233"/>
  <c r="G18" i="2233"/>
  <c r="F18" i="2233"/>
  <c r="E18" i="2233"/>
  <c r="D18" i="2233"/>
  <c r="C18" i="2233"/>
  <c r="B18" i="2233" s="1"/>
  <c r="B17" i="2233"/>
  <c r="B16" i="2233"/>
  <c r="B15" i="2233"/>
  <c r="B14" i="2233"/>
  <c r="B13" i="2233"/>
  <c r="B12" i="2233"/>
  <c r="B11" i="2233"/>
  <c r="B10" i="2233"/>
  <c r="B9" i="2233"/>
  <c r="B8" i="2233"/>
  <c r="B7" i="2233"/>
  <c r="B6" i="2233"/>
  <c r="B5" i="2233"/>
  <c r="A1" i="2233"/>
  <c r="D4" i="2232"/>
  <c r="B4" i="2232"/>
  <c r="B11" i="2232" s="1"/>
  <c r="A1" i="2232"/>
  <c r="E51" i="2231"/>
  <c r="D51" i="2231"/>
  <c r="C51" i="2231"/>
  <c r="E45" i="2231"/>
  <c r="D45" i="2231"/>
  <c r="C45" i="2231"/>
  <c r="E40" i="2231"/>
  <c r="D40" i="2231"/>
  <c r="C40" i="2231"/>
  <c r="J32" i="2231"/>
  <c r="I32" i="2231"/>
  <c r="H32" i="2231"/>
  <c r="J30" i="2231"/>
  <c r="I30" i="2231"/>
  <c r="H30" i="2231"/>
  <c r="J21" i="2231"/>
  <c r="I21" i="2231"/>
  <c r="H21" i="2231"/>
  <c r="J10" i="2231"/>
  <c r="I10" i="2231"/>
  <c r="H10" i="2231"/>
  <c r="J9" i="2231"/>
  <c r="I9" i="2231"/>
  <c r="H9" i="2231"/>
  <c r="E8" i="2231"/>
  <c r="D8" i="2231"/>
  <c r="C8" i="2231"/>
  <c r="J7" i="2231"/>
  <c r="I7" i="2231"/>
  <c r="H7" i="2231"/>
  <c r="E7" i="2231"/>
  <c r="D7" i="2231"/>
  <c r="C7" i="2231"/>
  <c r="J6" i="2231"/>
  <c r="I6" i="2231"/>
  <c r="H6" i="2231"/>
  <c r="E6" i="2231"/>
  <c r="D6" i="2231"/>
  <c r="C6" i="2231"/>
  <c r="J5" i="2231"/>
  <c r="I5" i="2231"/>
  <c r="H5" i="2231"/>
  <c r="E5" i="2231"/>
  <c r="D5" i="2231"/>
  <c r="C5" i="2231"/>
  <c r="A1" i="2231"/>
  <c r="E51" i="2230"/>
  <c r="D51" i="2230"/>
  <c r="C51" i="2230"/>
  <c r="E45" i="2230"/>
  <c r="E7" i="2230" s="1"/>
  <c r="E6" i="2230" s="1"/>
  <c r="E5" i="2230" s="1"/>
  <c r="D45" i="2230"/>
  <c r="C45" i="2230"/>
  <c r="C7" i="2230" s="1"/>
  <c r="C6" i="2230" s="1"/>
  <c r="C5" i="2230" s="1"/>
  <c r="E40" i="2230"/>
  <c r="D40" i="2230"/>
  <c r="C40" i="2230"/>
  <c r="J32" i="2230"/>
  <c r="I32" i="2230"/>
  <c r="H32" i="2230"/>
  <c r="J30" i="2230"/>
  <c r="I30" i="2230"/>
  <c r="H30" i="2230"/>
  <c r="J21" i="2230"/>
  <c r="I21" i="2230"/>
  <c r="H21" i="2230"/>
  <c r="J10" i="2230"/>
  <c r="I10" i="2230"/>
  <c r="I9" i="2230" s="1"/>
  <c r="I5" i="2230" s="1"/>
  <c r="H10" i="2230"/>
  <c r="J9" i="2230"/>
  <c r="H9" i="2230"/>
  <c r="E8" i="2230"/>
  <c r="D8" i="2230"/>
  <c r="C8" i="2230"/>
  <c r="J7" i="2230"/>
  <c r="I7" i="2230"/>
  <c r="H7" i="2230"/>
  <c r="D7" i="2230"/>
  <c r="J6" i="2230"/>
  <c r="I6" i="2230"/>
  <c r="H6" i="2230"/>
  <c r="D6" i="2230"/>
  <c r="J5" i="2230"/>
  <c r="H5" i="2230"/>
  <c r="D5" i="2230"/>
  <c r="A1" i="2230"/>
  <c r="C262" i="2229"/>
  <c r="C249" i="2229"/>
  <c r="C248" i="2229"/>
  <c r="C232" i="2229"/>
  <c r="C231" i="2229"/>
  <c r="C215" i="2229"/>
  <c r="C214" i="2229"/>
  <c r="C202" i="2229"/>
  <c r="C192" i="2229"/>
  <c r="C188" i="2229"/>
  <c r="C187" i="2229"/>
  <c r="C184" i="2229"/>
  <c r="C183" i="2229"/>
  <c r="C179" i="2229"/>
  <c r="C178" i="2229"/>
  <c r="C174" i="2229"/>
  <c r="C171" i="2229"/>
  <c r="C161" i="2229"/>
  <c r="C154" i="2229"/>
  <c r="C145" i="2229"/>
  <c r="C140" i="2229"/>
  <c r="C135" i="2229"/>
  <c r="C134" i="2229"/>
  <c r="C129" i="2229"/>
  <c r="C126" i="2229"/>
  <c r="C121" i="2229"/>
  <c r="C116" i="2229"/>
  <c r="C111" i="2229"/>
  <c r="C110" i="2229"/>
  <c r="C101" i="2229"/>
  <c r="C98" i="2229"/>
  <c r="C92" i="2229"/>
  <c r="C88" i="2229"/>
  <c r="C84" i="2229"/>
  <c r="C80" i="2229"/>
  <c r="C74" i="2229"/>
  <c r="C69" i="2229"/>
  <c r="C53" i="2229"/>
  <c r="C52" i="2229"/>
  <c r="C47" i="2229"/>
  <c r="C42" i="2229"/>
  <c r="C41" i="2229" s="1"/>
  <c r="C38" i="2229"/>
  <c r="C34" i="2229"/>
  <c r="C30" i="2229"/>
  <c r="C29" i="2229" s="1"/>
  <c r="C26" i="2229"/>
  <c r="C20" i="2229"/>
  <c r="C14" i="2229"/>
  <c r="C13" i="2229" s="1"/>
  <c r="C6" i="2229"/>
  <c r="C5" i="2229" s="1"/>
  <c r="A1" i="2229"/>
  <c r="D31" i="2182"/>
  <c r="B27" i="2182"/>
  <c r="B25" i="2182"/>
  <c r="D24" i="2182"/>
  <c r="B24" i="2182"/>
  <c r="B21" i="2182"/>
  <c r="B19" i="2182"/>
  <c r="D15" i="2182"/>
  <c r="B15" i="2182"/>
  <c r="D14" i="2182"/>
  <c r="B14" i="2182"/>
  <c r="D13" i="2182"/>
  <c r="B13" i="2182"/>
  <c r="D12" i="2182"/>
  <c r="B12" i="2182"/>
  <c r="D11" i="2182"/>
  <c r="B11" i="2182"/>
  <c r="D10" i="2182"/>
  <c r="B10" i="2182"/>
  <c r="D9" i="2182"/>
  <c r="B9" i="2182"/>
  <c r="D8" i="2182"/>
  <c r="B8" i="2182"/>
  <c r="D7" i="2182"/>
  <c r="B7" i="2182"/>
  <c r="D6" i="2182"/>
  <c r="B6" i="2182"/>
  <c r="D5" i="2182"/>
  <c r="B5" i="2182"/>
  <c r="D4" i="2182"/>
  <c r="B4" i="2182"/>
  <c r="B33" i="2182" s="1"/>
  <c r="D32" i="2182" s="1"/>
  <c r="A1" i="2182"/>
  <c r="A1" i="2180"/>
  <c r="C6" i="2180"/>
  <c r="C16" i="2180"/>
  <c r="C23" i="2180"/>
  <c r="C29" i="2180"/>
  <c r="C34" i="2180"/>
  <c r="C41" i="2180"/>
  <c r="C45" i="2180"/>
  <c r="C58" i="2180"/>
  <c r="C67" i="2180"/>
  <c r="C71" i="2180"/>
  <c r="C262" i="2216"/>
  <c r="C249" i="2216"/>
  <c r="C248" i="2216" s="1"/>
  <c r="C232" i="2216"/>
  <c r="C231" i="2216" s="1"/>
  <c r="C215" i="2216"/>
  <c r="C214" i="2216" s="1"/>
  <c r="C202" i="2216"/>
  <c r="C192" i="2216"/>
  <c r="C188" i="2216"/>
  <c r="C184" i="2216"/>
  <c r="C183" i="2216" s="1"/>
  <c r="C179" i="2216"/>
  <c r="C178" i="2216" s="1"/>
  <c r="C174" i="2216"/>
  <c r="C171" i="2216"/>
  <c r="C161" i="2216"/>
  <c r="C154" i="2216"/>
  <c r="C145" i="2216"/>
  <c r="C140" i="2216"/>
  <c r="C135" i="2216"/>
  <c r="C134" i="2216" s="1"/>
  <c r="C129" i="2216"/>
  <c r="C126" i="2216"/>
  <c r="C121" i="2216"/>
  <c r="C116" i="2216"/>
  <c r="C111" i="2216"/>
  <c r="C101" i="2216"/>
  <c r="C98" i="2216"/>
  <c r="C92" i="2216"/>
  <c r="C88" i="2216"/>
  <c r="C84" i="2216"/>
  <c r="C80" i="2216"/>
  <c r="C74" i="2216"/>
  <c r="C69" i="2216"/>
  <c r="C53" i="2216"/>
  <c r="C52" i="2216" s="1"/>
  <c r="C47" i="2216"/>
  <c r="C42" i="2216"/>
  <c r="C41" i="2216" s="1"/>
  <c r="C38" i="2216"/>
  <c r="C34" i="2216"/>
  <c r="C30" i="2216"/>
  <c r="C29" i="2216" s="1"/>
  <c r="C26" i="2216"/>
  <c r="C20" i="2216"/>
  <c r="C14" i="2216"/>
  <c r="C13" i="2216" s="1"/>
  <c r="C6" i="2216"/>
  <c r="C5" i="2216" s="1"/>
  <c r="A1" i="2216"/>
  <c r="C1313" i="2178"/>
  <c r="C1308" i="2178"/>
  <c r="C1303" i="2178"/>
  <c r="C1301" i="2178" s="1"/>
  <c r="C1299" i="2178"/>
  <c r="C1298" i="2178" s="1"/>
  <c r="C1296" i="2178"/>
  <c r="C1292" i="2178"/>
  <c r="C1288" i="2178"/>
  <c r="C1275" i="2178"/>
  <c r="C1267" i="2178"/>
  <c r="C1260" i="2178"/>
  <c r="C1249" i="2178"/>
  <c r="C1248" i="2178" s="1"/>
  <c r="C1235" i="2178"/>
  <c r="C1229" i="2178"/>
  <c r="C1223" i="2178"/>
  <c r="C1205" i="2178"/>
  <c r="C1204" i="2178"/>
  <c r="C1200" i="2178"/>
  <c r="C1196" i="2178"/>
  <c r="C1184" i="2178"/>
  <c r="C1183" i="2178"/>
  <c r="C1181" i="2178"/>
  <c r="C1166" i="2178"/>
  <c r="C1139" i="2178"/>
  <c r="C1138" i="2178"/>
  <c r="C1128" i="2178"/>
  <c r="C1125" i="2178"/>
  <c r="C1122" i="2178"/>
  <c r="C1116" i="2178"/>
  <c r="C1106" i="2178"/>
  <c r="C1099" i="2178"/>
  <c r="C1098" i="2178" s="1"/>
  <c r="C1095" i="2178"/>
  <c r="C1089" i="2178"/>
  <c r="C1079" i="2178"/>
  <c r="C1078" i="2178" s="1"/>
  <c r="C1072" i="2178"/>
  <c r="C1064" i="2178"/>
  <c r="C1057" i="2178"/>
  <c r="C1046" i="2178"/>
  <c r="C1041" i="2178"/>
  <c r="C1025" i="2178"/>
  <c r="C1015" i="2178"/>
  <c r="C1014" i="2178" s="1"/>
  <c r="C1011" i="2178"/>
  <c r="C1006" i="2178"/>
  <c r="C999" i="2178"/>
  <c r="C989" i="2178"/>
  <c r="C979" i="2178"/>
  <c r="C957" i="2178"/>
  <c r="C956" i="2178"/>
  <c r="C953" i="2178"/>
  <c r="C950" i="2178"/>
  <c r="C944" i="2178"/>
  <c r="C937" i="2178"/>
  <c r="C926" i="2178"/>
  <c r="C898" i="2178"/>
  <c r="C876" i="2178"/>
  <c r="C850" i="2178"/>
  <c r="C849" i="2178" s="1"/>
  <c r="C847" i="2178"/>
  <c r="C845" i="2178"/>
  <c r="C843" i="2178"/>
  <c r="C840" i="2178"/>
  <c r="C838" i="2178"/>
  <c r="C827" i="2178"/>
  <c r="C826" i="2178"/>
  <c r="C824" i="2178"/>
  <c r="C813" i="2178"/>
  <c r="C811" i="2178"/>
  <c r="C809" i="2178"/>
  <c r="C803" i="2178"/>
  <c r="C801" i="2178"/>
  <c r="C799" i="2178"/>
  <c r="C796" i="2178"/>
  <c r="C793" i="2178"/>
  <c r="C787" i="2178"/>
  <c r="C780" i="2178"/>
  <c r="C773" i="2178"/>
  <c r="C764" i="2178"/>
  <c r="C760" i="2178"/>
  <c r="C750" i="2178"/>
  <c r="C749" i="2178"/>
  <c r="C747" i="2178"/>
  <c r="C745" i="2178"/>
  <c r="C736" i="2178"/>
  <c r="C733" i="2178"/>
  <c r="C729" i="2178"/>
  <c r="C725" i="2178"/>
  <c r="C720" i="2178"/>
  <c r="C716" i="2178"/>
  <c r="C713" i="2178"/>
  <c r="C701" i="2178"/>
  <c r="C697" i="2178"/>
  <c r="C682" i="2178"/>
  <c r="C677" i="2178"/>
  <c r="C676" i="2178"/>
  <c r="C674" i="2178"/>
  <c r="C671" i="2178"/>
  <c r="C663" i="2178"/>
  <c r="C659" i="2178"/>
  <c r="C655" i="2178"/>
  <c r="C652" i="2178"/>
  <c r="C649" i="2178"/>
  <c r="C646" i="2178"/>
  <c r="C643" i="2178"/>
  <c r="C640" i="2178"/>
  <c r="C634" i="2178"/>
  <c r="C625" i="2178"/>
  <c r="C617" i="2178"/>
  <c r="C610" i="2178"/>
  <c r="C601" i="2178"/>
  <c r="C591" i="2178"/>
  <c r="C587" i="2178"/>
  <c r="C578" i="2178"/>
  <c r="C576" i="2178"/>
  <c r="C568" i="2178"/>
  <c r="C549" i="2178"/>
  <c r="C548" i="2178"/>
  <c r="C544" i="2178"/>
  <c r="C536" i="2178"/>
  <c r="C527" i="2178"/>
  <c r="C516" i="2178"/>
  <c r="C508" i="2178"/>
  <c r="C492" i="2178"/>
  <c r="C491" i="2178" s="1"/>
  <c r="C486" i="2178"/>
  <c r="C482" i="2178"/>
  <c r="C478" i="2178"/>
  <c r="C471" i="2178"/>
  <c r="C466" i="2178"/>
  <c r="C461" i="2178"/>
  <c r="C456" i="2178"/>
  <c r="C450" i="2178"/>
  <c r="C441" i="2178"/>
  <c r="C436" i="2178"/>
  <c r="C435" i="2178"/>
  <c r="C433" i="2178"/>
  <c r="C426" i="2178"/>
  <c r="C420" i="2178"/>
  <c r="C416" i="2178"/>
  <c r="C412" i="2178"/>
  <c r="C408" i="2178"/>
  <c r="C402" i="2178"/>
  <c r="C396" i="2178"/>
  <c r="C389" i="2178"/>
  <c r="C384" i="2178"/>
  <c r="C383" i="2178" s="1"/>
  <c r="C380" i="2178"/>
  <c r="C374" i="2178"/>
  <c r="C366" i="2178"/>
  <c r="C356" i="2178"/>
  <c r="C346" i="2178"/>
  <c r="C332" i="2178"/>
  <c r="C323" i="2178"/>
  <c r="C315" i="2178"/>
  <c r="C308" i="2178"/>
  <c r="C297" i="2178"/>
  <c r="C294" i="2178"/>
  <c r="C293" i="2178" s="1"/>
  <c r="C291" i="2178"/>
  <c r="C283" i="2178"/>
  <c r="C281" i="2178"/>
  <c r="C279" i="2178"/>
  <c r="C275" i="2178"/>
  <c r="C274" i="2178" s="1"/>
  <c r="C272" i="2178"/>
  <c r="C266" i="2178"/>
  <c r="C261" i="2178"/>
  <c r="C259" i="2178"/>
  <c r="C254" i="2178"/>
  <c r="C248" i="2178"/>
  <c r="C245" i="2178"/>
  <c r="C242" i="2178"/>
  <c r="C235" i="2178"/>
  <c r="C234" i="2178" s="1"/>
  <c r="C231" i="2178"/>
  <c r="C216" i="2178"/>
  <c r="C209" i="2178"/>
  <c r="C203" i="2178"/>
  <c r="C197" i="2178"/>
  <c r="C189" i="2178"/>
  <c r="C182" i="2178"/>
  <c r="C175" i="2178"/>
  <c r="C168" i="2178"/>
  <c r="C161" i="2178"/>
  <c r="C154" i="2178"/>
  <c r="C148" i="2178"/>
  <c r="C140" i="2178"/>
  <c r="C133" i="2178"/>
  <c r="C121" i="2178"/>
  <c r="C110" i="2178"/>
  <c r="C101" i="2178"/>
  <c r="C88" i="2178"/>
  <c r="C79" i="2178"/>
  <c r="C71" i="2178"/>
  <c r="C60" i="2178"/>
  <c r="C49" i="2178"/>
  <c r="C38" i="2178"/>
  <c r="C27" i="2178"/>
  <c r="C18" i="2178"/>
  <c r="C6" i="2178"/>
  <c r="C5" i="2178"/>
  <c r="C4" i="2178" s="1"/>
  <c r="B11" i="2217" l="1"/>
  <c r="D10" i="2232"/>
  <c r="D11" i="2232"/>
  <c r="C4" i="2229"/>
  <c r="D33" i="2182"/>
  <c r="C5" i="2180"/>
  <c r="C55" i="2180"/>
  <c r="C110" i="2216"/>
  <c r="C187" i="2216"/>
  <c r="C4" i="2216" s="1"/>
  <c r="A1" i="2215"/>
  <c r="B4" i="2215"/>
  <c r="D4" i="2215"/>
  <c r="B6" i="2215"/>
  <c r="D6" i="2215"/>
  <c r="B13" i="2215"/>
  <c r="D13" i="2215"/>
  <c r="B52" i="2215"/>
  <c r="D52" i="2215"/>
  <c r="B74" i="2215"/>
  <c r="D74" i="2215"/>
  <c r="B79" i="2215"/>
  <c r="D84" i="2215"/>
  <c r="D83" i="2215" s="1"/>
  <c r="B85" i="2215"/>
  <c r="B84" i="2215" s="1"/>
  <c r="B83" i="2215" s="1"/>
  <c r="D90" i="2215"/>
  <c r="B91" i="2215"/>
  <c r="B90" i="2215" s="1"/>
  <c r="B101" i="2215"/>
  <c r="D101" i="2215"/>
  <c r="B105" i="2215"/>
  <c r="D105" i="2215"/>
  <c r="B109" i="2215"/>
  <c r="D109" i="2215"/>
  <c r="B113" i="2215"/>
  <c r="D113" i="2215"/>
  <c r="F73" i="2227"/>
  <c r="C73" i="2227"/>
  <c r="F72" i="2227"/>
  <c r="C72" i="2227"/>
  <c r="F71" i="2227"/>
  <c r="C71" i="2227"/>
  <c r="F70" i="2227"/>
  <c r="C70" i="2227"/>
  <c r="F69" i="2227"/>
  <c r="C69" i="2227"/>
  <c r="H68" i="2227"/>
  <c r="G68" i="2227"/>
  <c r="F68" i="2227"/>
  <c r="E68" i="2227"/>
  <c r="D68" i="2227"/>
  <c r="C68" i="2227"/>
  <c r="F67" i="2227"/>
  <c r="C67" i="2227"/>
  <c r="F66" i="2227"/>
  <c r="C66" i="2227"/>
  <c r="F65" i="2227"/>
  <c r="C65" i="2227"/>
  <c r="F64" i="2227"/>
  <c r="C64" i="2227"/>
  <c r="H63" i="2227"/>
  <c r="G63" i="2227"/>
  <c r="F63" i="2227"/>
  <c r="E63" i="2227"/>
  <c r="D63" i="2227"/>
  <c r="C63" i="2227"/>
  <c r="F62" i="2227"/>
  <c r="C62" i="2227"/>
  <c r="F61" i="2227"/>
  <c r="C61" i="2227"/>
  <c r="F60" i="2227"/>
  <c r="C60" i="2227"/>
  <c r="H59" i="2227"/>
  <c r="G59" i="2227"/>
  <c r="F59" i="2227"/>
  <c r="E59" i="2227"/>
  <c r="D59" i="2227"/>
  <c r="C59" i="2227"/>
  <c r="F58" i="2227"/>
  <c r="C58" i="2227"/>
  <c r="F57" i="2227"/>
  <c r="C57" i="2227"/>
  <c r="F56" i="2227"/>
  <c r="C56" i="2227"/>
  <c r="F55" i="2227"/>
  <c r="C55" i="2227"/>
  <c r="F54" i="2227"/>
  <c r="C54" i="2227"/>
  <c r="H53" i="2227"/>
  <c r="G53" i="2227"/>
  <c r="F53" i="2227"/>
  <c r="E53" i="2227"/>
  <c r="D53" i="2227"/>
  <c r="C53" i="2227"/>
  <c r="F52" i="2227"/>
  <c r="C52" i="2227"/>
  <c r="F51" i="2227"/>
  <c r="C51" i="2227"/>
  <c r="F50" i="2227"/>
  <c r="C50" i="2227"/>
  <c r="F49" i="2227"/>
  <c r="C49" i="2227"/>
  <c r="H48" i="2227"/>
  <c r="G48" i="2227"/>
  <c r="F48" i="2227"/>
  <c r="E48" i="2227"/>
  <c r="D48" i="2227"/>
  <c r="C48" i="2227"/>
  <c r="F47" i="2227"/>
  <c r="C47" i="2227"/>
  <c r="F46" i="2227"/>
  <c r="C46" i="2227"/>
  <c r="F45" i="2227"/>
  <c r="C45" i="2227"/>
  <c r="H44" i="2227"/>
  <c r="G44" i="2227"/>
  <c r="F44" i="2227"/>
  <c r="E44" i="2227"/>
  <c r="D44" i="2227"/>
  <c r="C44" i="2227"/>
  <c r="F43" i="2227"/>
  <c r="C43" i="2227"/>
  <c r="F42" i="2227"/>
  <c r="C42" i="2227"/>
  <c r="H41" i="2227"/>
  <c r="G41" i="2227"/>
  <c r="F41" i="2227"/>
  <c r="E41" i="2227"/>
  <c r="D41" i="2227"/>
  <c r="C41" i="2227"/>
  <c r="F40" i="2227"/>
  <c r="C40" i="2227"/>
  <c r="F39" i="2227"/>
  <c r="C39" i="2227"/>
  <c r="F38" i="2227"/>
  <c r="C38" i="2227"/>
  <c r="H37" i="2227"/>
  <c r="G37" i="2227"/>
  <c r="F37" i="2227"/>
  <c r="E37" i="2227"/>
  <c r="D37" i="2227"/>
  <c r="C37" i="2227"/>
  <c r="F36" i="2227"/>
  <c r="C36" i="2227"/>
  <c r="F35" i="2227"/>
  <c r="C35" i="2227"/>
  <c r="F34" i="2227"/>
  <c r="C34" i="2227"/>
  <c r="F33" i="2227"/>
  <c r="C33" i="2227"/>
  <c r="F32" i="2227"/>
  <c r="C32" i="2227"/>
  <c r="F31" i="2227"/>
  <c r="C31" i="2227"/>
  <c r="H30" i="2227"/>
  <c r="G30" i="2227"/>
  <c r="F30" i="2227"/>
  <c r="E30" i="2227"/>
  <c r="D30" i="2227"/>
  <c r="C30" i="2227"/>
  <c r="F29" i="2227"/>
  <c r="C29" i="2227"/>
  <c r="F28" i="2227"/>
  <c r="C28" i="2227"/>
  <c r="F27" i="2227"/>
  <c r="C27" i="2227"/>
  <c r="F26" i="2227"/>
  <c r="C26" i="2227"/>
  <c r="F25" i="2227"/>
  <c r="C25" i="2227"/>
  <c r="F24" i="2227"/>
  <c r="C24" i="2227"/>
  <c r="F23" i="2227"/>
  <c r="C23" i="2227"/>
  <c r="H22" i="2227"/>
  <c r="G22" i="2227"/>
  <c r="F22" i="2227"/>
  <c r="E22" i="2227"/>
  <c r="D22" i="2227"/>
  <c r="C22" i="2227"/>
  <c r="F21" i="2227"/>
  <c r="C21" i="2227"/>
  <c r="F20" i="2227"/>
  <c r="C20" i="2227"/>
  <c r="F19" i="2227"/>
  <c r="C19" i="2227"/>
  <c r="F18" i="2227"/>
  <c r="C18" i="2227"/>
  <c r="F17" i="2227"/>
  <c r="C17" i="2227"/>
  <c r="F16" i="2227"/>
  <c r="C16" i="2227"/>
  <c r="F15" i="2227"/>
  <c r="C15" i="2227"/>
  <c r="F14" i="2227"/>
  <c r="C14" i="2227"/>
  <c r="F13" i="2227"/>
  <c r="C13" i="2227"/>
  <c r="F12" i="2227"/>
  <c r="C12" i="2227"/>
  <c r="H11" i="2227"/>
  <c r="G11" i="2227"/>
  <c r="F11" i="2227"/>
  <c r="E11" i="2227"/>
  <c r="D11" i="2227"/>
  <c r="C11" i="2227"/>
  <c r="F10" i="2227"/>
  <c r="C10" i="2227"/>
  <c r="F9" i="2227"/>
  <c r="C9" i="2227"/>
  <c r="F8" i="2227"/>
  <c r="C8" i="2227"/>
  <c r="F7" i="2227"/>
  <c r="C7" i="2227"/>
  <c r="H6" i="2227"/>
  <c r="G6" i="2227"/>
  <c r="F6" i="2227"/>
  <c r="E6" i="2227"/>
  <c r="D6" i="2227"/>
  <c r="C6" i="2227"/>
  <c r="H5" i="2227"/>
  <c r="G5" i="2227"/>
  <c r="F5" i="2227"/>
  <c r="E5" i="2227"/>
  <c r="D5" i="2227"/>
  <c r="C5" i="2227"/>
  <c r="A1" i="2227"/>
  <c r="C1313" i="2214"/>
  <c r="C1308" i="2214"/>
  <c r="C1303" i="2214"/>
  <c r="C1301" i="2214"/>
  <c r="C1299" i="2214"/>
  <c r="C1298" i="2214"/>
  <c r="C1296" i="2214"/>
  <c r="C1292" i="2214"/>
  <c r="C1288" i="2214"/>
  <c r="C1275" i="2214"/>
  <c r="C1267" i="2214"/>
  <c r="C1260" i="2214"/>
  <c r="C1249" i="2214"/>
  <c r="C1248" i="2214"/>
  <c r="C1235" i="2214"/>
  <c r="C1229" i="2214"/>
  <c r="C1223" i="2214"/>
  <c r="C1205" i="2214"/>
  <c r="C1204" i="2214" s="1"/>
  <c r="C1200" i="2214"/>
  <c r="C1196" i="2214"/>
  <c r="C1184" i="2214"/>
  <c r="C1181" i="2214"/>
  <c r="C1166" i="2214"/>
  <c r="C1139" i="2214"/>
  <c r="C1138" i="2214" s="1"/>
  <c r="C1128" i="2214"/>
  <c r="C1125" i="2214"/>
  <c r="C1122" i="2214"/>
  <c r="C1116" i="2214"/>
  <c r="C1106" i="2214"/>
  <c r="C1099" i="2214"/>
  <c r="C1098" i="2214" s="1"/>
  <c r="C1095" i="2214"/>
  <c r="C1089" i="2214"/>
  <c r="C1079" i="2214"/>
  <c r="C1078" i="2214" s="1"/>
  <c r="C1072" i="2214"/>
  <c r="C1064" i="2214"/>
  <c r="C1057" i="2214"/>
  <c r="C1046" i="2214"/>
  <c r="C1041" i="2214"/>
  <c r="C1025" i="2214"/>
  <c r="C1015" i="2214"/>
  <c r="C1014" i="2214" s="1"/>
  <c r="C1011" i="2214"/>
  <c r="C1006" i="2214"/>
  <c r="C999" i="2214"/>
  <c r="C989" i="2214"/>
  <c r="C979" i="2214"/>
  <c r="C957" i="2214"/>
  <c r="C953" i="2214"/>
  <c r="C950" i="2214"/>
  <c r="C944" i="2214"/>
  <c r="C937" i="2214"/>
  <c r="C926" i="2214"/>
  <c r="C898" i="2214"/>
  <c r="C876" i="2214"/>
  <c r="C850" i="2214"/>
  <c r="C849" i="2214"/>
  <c r="C847" i="2214"/>
  <c r="C845" i="2214"/>
  <c r="C843" i="2214"/>
  <c r="C840" i="2214"/>
  <c r="C838" i="2214"/>
  <c r="C827" i="2214"/>
  <c r="C826" i="2214" s="1"/>
  <c r="C824" i="2214"/>
  <c r="C813" i="2214"/>
  <c r="C811" i="2214"/>
  <c r="C809" i="2214"/>
  <c r="C803" i="2214"/>
  <c r="C801" i="2214"/>
  <c r="C799" i="2214"/>
  <c r="C796" i="2214"/>
  <c r="C793" i="2214"/>
  <c r="C787" i="2214"/>
  <c r="C780" i="2214"/>
  <c r="C773" i="2214"/>
  <c r="C764" i="2214"/>
  <c r="C760" i="2214"/>
  <c r="C750" i="2214"/>
  <c r="C747" i="2214"/>
  <c r="C745" i="2214"/>
  <c r="C736" i="2214"/>
  <c r="C733" i="2214"/>
  <c r="C729" i="2214"/>
  <c r="C725" i="2214"/>
  <c r="C720" i="2214"/>
  <c r="C716" i="2214"/>
  <c r="C713" i="2214"/>
  <c r="C701" i="2214"/>
  <c r="C697" i="2214"/>
  <c r="C682" i="2214"/>
  <c r="C677" i="2214"/>
  <c r="C676" i="2214" s="1"/>
  <c r="C674" i="2214"/>
  <c r="C671" i="2214"/>
  <c r="C663" i="2214"/>
  <c r="C659" i="2214"/>
  <c r="C655" i="2214"/>
  <c r="C652" i="2214"/>
  <c r="C649" i="2214"/>
  <c r="C646" i="2214"/>
  <c r="C643" i="2214"/>
  <c r="C640" i="2214"/>
  <c r="C634" i="2214"/>
  <c r="C625" i="2214"/>
  <c r="C617" i="2214"/>
  <c r="C610" i="2214"/>
  <c r="C601" i="2214"/>
  <c r="C591" i="2214"/>
  <c r="C587" i="2214"/>
  <c r="C578" i="2214"/>
  <c r="C576" i="2214"/>
  <c r="C568" i="2214"/>
  <c r="C549" i="2214"/>
  <c r="C544" i="2214"/>
  <c r="C536" i="2214"/>
  <c r="C527" i="2214"/>
  <c r="C516" i="2214"/>
  <c r="C508" i="2214"/>
  <c r="C492" i="2214"/>
  <c r="C491" i="2214"/>
  <c r="C486" i="2214"/>
  <c r="C482" i="2214"/>
  <c r="C478" i="2214"/>
  <c r="C471" i="2214"/>
  <c r="C466" i="2214"/>
  <c r="C461" i="2214"/>
  <c r="C456" i="2214"/>
  <c r="C450" i="2214"/>
  <c r="C441" i="2214"/>
  <c r="C436" i="2214"/>
  <c r="C435" i="2214" s="1"/>
  <c r="C433" i="2214"/>
  <c r="C426" i="2214"/>
  <c r="C420" i="2214"/>
  <c r="C416" i="2214"/>
  <c r="C412" i="2214"/>
  <c r="C408" i="2214"/>
  <c r="C402" i="2214"/>
  <c r="C396" i="2214"/>
  <c r="C389" i="2214"/>
  <c r="C384" i="2214"/>
  <c r="C383" i="2214" s="1"/>
  <c r="C380" i="2214"/>
  <c r="C374" i="2214"/>
  <c r="C366" i="2214"/>
  <c r="C356" i="2214"/>
  <c r="C346" i="2214"/>
  <c r="C332" i="2214"/>
  <c r="C323" i="2214"/>
  <c r="C315" i="2214"/>
  <c r="C308" i="2214"/>
  <c r="C297" i="2214"/>
  <c r="C294" i="2214"/>
  <c r="C293" i="2214" s="1"/>
  <c r="C291" i="2214"/>
  <c r="C283" i="2214"/>
  <c r="C281" i="2214"/>
  <c r="C279" i="2214"/>
  <c r="C275" i="2214"/>
  <c r="C274" i="2214" s="1"/>
  <c r="C272" i="2214"/>
  <c r="C266" i="2214"/>
  <c r="C261" i="2214"/>
  <c r="C259" i="2214"/>
  <c r="C254" i="2214"/>
  <c r="C248" i="2214"/>
  <c r="C245" i="2214"/>
  <c r="C242" i="2214"/>
  <c r="C235" i="2214"/>
  <c r="C234" i="2214" s="1"/>
  <c r="C231" i="2214"/>
  <c r="C216" i="2214"/>
  <c r="C209" i="2214"/>
  <c r="C203" i="2214"/>
  <c r="C197" i="2214"/>
  <c r="C189" i="2214"/>
  <c r="C182" i="2214"/>
  <c r="C175" i="2214"/>
  <c r="C168" i="2214"/>
  <c r="C161" i="2214"/>
  <c r="C154" i="2214"/>
  <c r="C148" i="2214"/>
  <c r="C140" i="2214"/>
  <c r="C133" i="2214"/>
  <c r="C121" i="2214"/>
  <c r="C110" i="2214"/>
  <c r="C101" i="2214"/>
  <c r="C88" i="2214"/>
  <c r="C79" i="2214"/>
  <c r="C71" i="2214"/>
  <c r="C60" i="2214"/>
  <c r="C49" i="2214"/>
  <c r="C38" i="2214"/>
  <c r="C27" i="2214"/>
  <c r="C18" i="2214"/>
  <c r="C6" i="2214"/>
  <c r="A1" i="2214"/>
  <c r="C698" i="2213"/>
  <c r="C692" i="2213"/>
  <c r="C689" i="2213"/>
  <c r="C684" i="2213"/>
  <c r="C680" i="2213"/>
  <c r="C671" i="2213"/>
  <c r="C665" i="2213"/>
  <c r="C661" i="2213"/>
  <c r="C654" i="2213"/>
  <c r="C649" i="2213"/>
  <c r="C640" i="2213"/>
  <c r="C637" i="2213"/>
  <c r="C636" i="2213"/>
  <c r="C630" i="2213"/>
  <c r="C627" i="2213"/>
  <c r="C625" i="2213"/>
  <c r="C622" i="2213"/>
  <c r="C618" i="2213"/>
  <c r="C617" i="2213"/>
  <c r="C610" i="2213"/>
  <c r="C579" i="2213"/>
  <c r="C578" i="2213" s="1"/>
  <c r="C575" i="2213"/>
  <c r="C572" i="2213"/>
  <c r="C569" i="2213"/>
  <c r="C567" i="2213"/>
  <c r="C565" i="2213"/>
  <c r="C563" i="2213"/>
  <c r="C560" i="2213"/>
  <c r="C555" i="2213"/>
  <c r="C550" i="2213"/>
  <c r="C546" i="2213"/>
  <c r="C542" i="2213"/>
  <c r="C538" i="2213"/>
  <c r="C529" i="2213"/>
  <c r="C525" i="2213"/>
  <c r="C522" i="2213"/>
  <c r="C515" i="2213"/>
  <c r="C510" i="2213"/>
  <c r="C503" i="2213"/>
  <c r="C500" i="2213"/>
  <c r="C496" i="2213"/>
  <c r="C490" i="2213"/>
  <c r="C485" i="2213"/>
  <c r="C479" i="2213"/>
  <c r="C476" i="2213"/>
  <c r="C474" i="2213"/>
  <c r="C470" i="2213"/>
  <c r="C465" i="2213"/>
  <c r="C462" i="2213"/>
  <c r="C457" i="2213"/>
  <c r="C454" i="2213"/>
  <c r="C452" i="2213"/>
  <c r="C450" i="2213"/>
  <c r="C448" i="2213"/>
  <c r="C445" i="2213"/>
  <c r="C442" i="2213"/>
  <c r="C431" i="2213"/>
  <c r="C429" i="2213"/>
  <c r="C427" i="2213"/>
  <c r="C424" i="2213"/>
  <c r="C421" i="2213"/>
  <c r="C419" i="2213"/>
  <c r="C417" i="2213"/>
  <c r="C414" i="2213"/>
  <c r="C412" i="2213"/>
  <c r="C407" i="2213"/>
  <c r="C404" i="2213"/>
  <c r="C401" i="2213"/>
  <c r="C385" i="2213"/>
  <c r="C384" i="2213" s="1"/>
  <c r="C381" i="2213"/>
  <c r="C370" i="2213"/>
  <c r="C358" i="2213"/>
  <c r="C357" i="2213" s="1"/>
  <c r="C353" i="2213"/>
  <c r="C350" i="2213"/>
  <c r="C347" i="2213"/>
  <c r="C344" i="2213"/>
  <c r="C340" i="2213"/>
  <c r="C333" i="2213"/>
  <c r="C329" i="2213"/>
  <c r="C328" i="2213" s="1"/>
  <c r="C325" i="2213"/>
  <c r="C322" i="2213"/>
  <c r="C319" i="2213"/>
  <c r="C310" i="2213"/>
  <c r="C301" i="2213"/>
  <c r="C296" i="2213"/>
  <c r="C295" i="2213" s="1"/>
  <c r="C286" i="2213"/>
  <c r="C271" i="2213"/>
  <c r="C270" i="2213" s="1"/>
  <c r="C265" i="2213"/>
  <c r="C259" i="2213"/>
  <c r="C258" i="2213"/>
  <c r="C252" i="2213"/>
  <c r="C247" i="2213"/>
  <c r="C233" i="2213"/>
  <c r="C224" i="2213"/>
  <c r="C220" i="2213"/>
  <c r="C216" i="2213"/>
  <c r="C193" i="2213" s="1"/>
  <c r="C187" i="2213"/>
  <c r="C182" i="2213"/>
  <c r="C177" i="2213"/>
  <c r="C172" i="2213"/>
  <c r="C167" i="2213"/>
  <c r="C162" i="2213"/>
  <c r="C157" i="2213"/>
  <c r="C152" i="2213"/>
  <c r="C147" i="2213"/>
  <c r="C142" i="2213"/>
  <c r="C137" i="2213"/>
  <c r="C132" i="2213"/>
  <c r="C114" i="2213"/>
  <c r="C104" i="2213"/>
  <c r="C98" i="2213"/>
  <c r="C94" i="2213"/>
  <c r="C85" i="2213"/>
  <c r="C61" i="2213"/>
  <c r="C49" i="2213"/>
  <c r="C48" i="2213"/>
  <c r="C45" i="2213"/>
  <c r="C41" i="2213"/>
  <c r="C7" i="2213"/>
  <c r="C6" i="2213"/>
  <c r="A1" i="2213"/>
  <c r="C4" i="2180" l="1"/>
  <c r="D100" i="2215"/>
  <c r="B5" i="2215"/>
  <c r="B123" i="2215" s="1"/>
  <c r="D120" i="2215" s="1"/>
  <c r="D122" i="2215" s="1"/>
  <c r="B100" i="2215"/>
  <c r="D5" i="2215"/>
  <c r="C68" i="2213"/>
  <c r="C5" i="2213" s="1"/>
  <c r="C4" i="2213" s="1"/>
  <c r="C5" i="2214"/>
  <c r="C548" i="2214"/>
  <c r="C749" i="2214"/>
  <c r="C956" i="2214"/>
  <c r="C1183" i="2214"/>
  <c r="C356" i="2213"/>
  <c r="D123" i="2215" l="1"/>
  <c r="C4" i="2214"/>
</calcChain>
</file>

<file path=xl/sharedStrings.xml><?xml version="1.0" encoding="utf-8"?>
<sst xmlns="http://schemas.openxmlformats.org/spreadsheetml/2006/main" count="4571" uniqueCount="2413">
  <si>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</si>
  <si>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</si>
  <si>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</si>
  <si>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</si>
  <si>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</si>
  <si>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</si>
  <si>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</si>
  <si>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</si>
  <si>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</si>
  <si>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</si>
  <si>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</si>
  <si>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</si>
  <si>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</si>
  <si>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</si>
  <si>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</si>
  <si>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</si>
  <si>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</si>
  <si>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</si>
  <si>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</si>
  <si>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</si>
  <si>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</si>
  <si>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</si>
  <si>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</si>
  <si>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</si>
  <si>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</si>
  <si>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</si>
  <si>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</si>
  <si>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</si>
  <si>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</si>
  <si>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</si>
  <si>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</si>
  <si>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</si>
  <si>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</si>
  <si>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</si>
  <si>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</si>
  <si>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</si>
  <si>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</si>
  <si>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</si>
  <si>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</si>
  <si>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</si>
  <si>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</si>
  <si>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</si>
  <si>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</si>
  <si>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</si>
  <si>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</si>
  <si>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</si>
  <si>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</si>
  <si>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</si>
  <si>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</si>
  <si>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</si>
  <si>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</si>
  <si>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</si>
  <si>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</si>
  <si>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</si>
  <si>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</si>
  <si>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</si>
  <si>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</si>
  <si>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</si>
  <si>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</si>
  <si>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</si>
  <si>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</si>
  <si>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</si>
  <si>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</si>
  <si>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</si>
  <si>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</si>
  <si>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</si>
  <si>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</si>
  <si>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</si>
  <si>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</si>
  <si>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</si>
  <si>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</si>
  <si>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</si>
  <si>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</si>
  <si>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</si>
  <si>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</si>
  <si>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</si>
  <si>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</si>
  <si>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</si>
  <si>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</si>
  <si>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</si>
  <si>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</si>
  <si>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</si>
  <si>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</si>
  <si>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</si>
  <si>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</si>
  <si>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</si>
  <si>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</si>
  <si>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</si>
  <si>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</si>
  <si>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</si>
  <si>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</si>
  <si>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</si>
  <si>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</si>
  <si>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</si>
  <si>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</si>
  <si>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</si>
  <si>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</si>
  <si>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</si>
  <si>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</si>
  <si>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</si>
  <si>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</si>
  <si>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</si>
  <si>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</si>
  <si>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</si>
  <si>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</si>
  <si>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</si>
  <si>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</si>
  <si>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</si>
  <si>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</si>
  <si>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</si>
  <si>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</si>
  <si>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</si>
  <si>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</si>
  <si>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</si>
  <si>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</si>
  <si>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</si>
  <si>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</si>
  <si>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</si>
  <si>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</si>
  <si>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</si>
  <si>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</si>
  <si>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</si>
  <si>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</si>
  <si>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</si>
  <si>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</si>
  <si>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其他一般公共服务支出(款)</t>
  </si>
  <si>
    <t xml:space="preserve">    国家赔偿费用支出</t>
  </si>
  <si>
    <t xml:space="preserve">    其他一般公共服务支出(项)</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</si>
  <si>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</si>
  <si>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</si>
  <si>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</si>
  <si>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</si>
  <si>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</si>
  <si>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</si>
  <si>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</si>
  <si>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</si>
  <si>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</si>
  <si>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</si>
  <si>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</si>
  <si>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</si>
  <si>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</si>
  <si>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</si>
  <si>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</si>
  <si>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</si>
  <si>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</si>
  <si>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</si>
  <si>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</si>
  <si>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</si>
  <si>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</si>
  <si>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</si>
  <si>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</si>
  <si>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</si>
  <si>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</si>
  <si>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</si>
  <si>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</si>
  <si>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</si>
  <si>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</si>
  <si>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</si>
  <si>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 xml:space="preserve">  军费</t>
  </si>
  <si>
    <t xml:space="preserve">    现役部队</t>
  </si>
  <si>
    <t xml:space="preserve">    预备役部队</t>
  </si>
  <si>
    <t xml:space="preserve">    其他军费支出</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</si>
  <si>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</si>
  <si>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</si>
  <si>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</si>
  <si>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</si>
  <si>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</si>
  <si>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</si>
  <si>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</si>
  <si>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</si>
  <si>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</si>
  <si>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</si>
  <si>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</si>
  <si>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</si>
  <si>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其他国防支出(款)</t>
  </si>
  <si>
    <t xml:space="preserve">    其他国防支出(项)</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</si>
  <si>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</si>
  <si>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</si>
  <si>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</si>
  <si>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</si>
  <si>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</si>
  <si>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</si>
  <si>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</si>
  <si>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</si>
  <si>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</si>
  <si>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</si>
  <si>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</si>
  <si>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</si>
  <si>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</si>
  <si>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</si>
  <si>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</si>
  <si>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</si>
  <si>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</si>
  <si>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</si>
  <si>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</si>
  <si>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</si>
  <si>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</si>
  <si>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</si>
  <si>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</si>
  <si>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</si>
  <si>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</si>
  <si>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</si>
  <si>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</si>
  <si>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</si>
  <si>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</si>
  <si>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</si>
  <si>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</si>
  <si>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</si>
  <si>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</si>
  <si>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</si>
  <si>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</si>
  <si>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</si>
  <si>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</si>
  <si>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</si>
  <si>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</si>
  <si>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</si>
  <si>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</si>
  <si>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</si>
  <si>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</si>
  <si>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</si>
  <si>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</si>
  <si>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</si>
  <si>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</si>
  <si>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</si>
  <si>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</si>
  <si>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</si>
  <si>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</si>
  <si>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</si>
  <si>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</si>
  <si>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</si>
  <si>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</si>
  <si>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</si>
  <si>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</si>
  <si>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</si>
  <si>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</si>
  <si>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</si>
  <si>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</si>
  <si>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</si>
  <si>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</si>
  <si>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</si>
  <si>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</si>
  <si>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</si>
  <si>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</si>
  <si>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</si>
  <si>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</si>
  <si>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</si>
  <si>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</si>
  <si>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</si>
  <si>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</si>
  <si>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</si>
  <si>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</si>
  <si>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</si>
  <si>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</si>
  <si>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</si>
  <si>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</si>
  <si>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</si>
  <si>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</si>
  <si>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</si>
  <si>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</si>
  <si>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</si>
  <si>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</si>
  <si>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</si>
  <si>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</si>
  <si>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</si>
  <si>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</si>
  <si>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</si>
  <si>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</si>
  <si>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</si>
  <si>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</si>
  <si>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</si>
  <si>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</si>
  <si>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</si>
  <si>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</si>
  <si>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</si>
  <si>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</si>
  <si>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</si>
  <si>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</si>
  <si>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</si>
  <si>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</si>
  <si>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</si>
  <si>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</si>
  <si>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</si>
  <si>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</si>
  <si>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</si>
  <si>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</si>
  <si>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</si>
  <si>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</si>
  <si>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</si>
  <si>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</si>
  <si>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</si>
  <si>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</si>
  <si>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</si>
  <si>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</si>
  <si>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</si>
  <si>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</si>
  <si>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</si>
  <si>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</si>
  <si>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</si>
  <si>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</si>
  <si>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</si>
  <si>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</si>
  <si>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</si>
  <si>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</si>
  <si>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</si>
  <si>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</si>
  <si>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</si>
  <si>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</si>
  <si>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</si>
  <si>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</si>
  <si>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</si>
  <si>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</si>
  <si>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</si>
  <si>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</si>
  <si>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</si>
  <si>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</si>
  <si>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</si>
  <si>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</si>
  <si>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</si>
  <si>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</si>
  <si>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</si>
  <si>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</si>
  <si>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</si>
  <si>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</si>
  <si>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</si>
  <si>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</si>
  <si>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</si>
  <si>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</si>
  <si>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</si>
  <si>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</si>
  <si>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</si>
  <si>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</si>
  <si>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</si>
  <si>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</si>
  <si>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</si>
  <si>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</si>
  <si>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</si>
  <si>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</si>
  <si>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</si>
  <si>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</si>
  <si>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</si>
  <si>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</si>
  <si>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</si>
  <si>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</si>
  <si>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</si>
  <si>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</si>
  <si>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</si>
  <si>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</si>
  <si>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</si>
  <si>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</si>
  <si>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</si>
  <si>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</si>
  <si>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</si>
  <si>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</si>
  <si>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</si>
  <si>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</si>
  <si>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</si>
  <si>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</si>
  <si>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</si>
  <si>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</si>
  <si>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</si>
  <si>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</si>
  <si>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</si>
  <si>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</si>
  <si>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</si>
  <si>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</si>
  <si>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</si>
  <si>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</si>
  <si>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</si>
  <si>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</si>
  <si>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</si>
  <si>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</si>
  <si>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</si>
  <si>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</si>
  <si>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</si>
  <si>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</si>
  <si>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</si>
  <si>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</si>
  <si>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</si>
  <si>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</si>
  <si>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</si>
  <si>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</si>
  <si>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</si>
  <si>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</si>
  <si>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</si>
  <si>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</si>
  <si>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</si>
  <si>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</si>
  <si>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</si>
  <si>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</si>
  <si>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</si>
  <si>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</si>
  <si>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</si>
  <si>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</si>
  <si>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</si>
  <si>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</si>
  <si>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</si>
  <si>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</si>
  <si>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</si>
  <si>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</si>
  <si>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</si>
  <si>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</si>
  <si>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</si>
  <si>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</si>
  <si>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</si>
  <si>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</si>
  <si>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</si>
  <si>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</si>
  <si>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</si>
  <si>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</si>
  <si>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</si>
  <si>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</si>
  <si>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</si>
  <si>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</si>
  <si>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</si>
  <si>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</si>
  <si>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</si>
  <si>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</si>
  <si>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</si>
  <si>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</si>
  <si>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</si>
  <si>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</si>
  <si>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</si>
  <si>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</si>
  <si>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</si>
  <si>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</si>
  <si>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</si>
  <si>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</si>
  <si>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</si>
  <si>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</si>
  <si>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</si>
  <si>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</si>
  <si>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</si>
  <si>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</si>
  <si>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</si>
  <si>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</si>
  <si>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</si>
  <si>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</si>
  <si>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</si>
  <si>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</si>
  <si>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</si>
  <si>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</si>
  <si>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</si>
  <si>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</si>
  <si>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</si>
  <si>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</si>
  <si>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</si>
  <si>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</si>
  <si>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</si>
  <si>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</si>
  <si>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</si>
  <si>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</si>
  <si>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</si>
  <si>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</si>
  <si>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</si>
  <si>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</si>
  <si>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</si>
  <si>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</si>
  <si>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</si>
  <si>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</si>
  <si>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</si>
  <si>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</si>
  <si>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</si>
  <si>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</si>
  <si>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</si>
  <si>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</si>
  <si>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</si>
  <si>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</si>
  <si>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</si>
  <si>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</si>
  <si>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</si>
  <si>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</si>
  <si>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</si>
  <si>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</si>
  <si>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</si>
  <si>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</si>
  <si>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</si>
  <si>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</si>
  <si>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</si>
  <si>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</si>
  <si>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</si>
  <si>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</si>
  <si>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</si>
  <si>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</si>
  <si>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</si>
  <si>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</si>
  <si>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</si>
  <si>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</si>
  <si>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</si>
  <si>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</si>
  <si>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</si>
  <si>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</si>
  <si>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</si>
  <si>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</si>
  <si>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</si>
  <si>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</si>
  <si>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</si>
  <si>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</si>
  <si>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</si>
  <si>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</si>
  <si>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</si>
  <si>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</si>
  <si>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</si>
  <si>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</si>
  <si>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</si>
  <si>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</si>
  <si>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</si>
  <si>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</si>
  <si>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</si>
  <si>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</si>
  <si>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</si>
  <si>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</si>
  <si>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</si>
  <si>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</si>
  <si>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</si>
  <si>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</si>
  <si>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</si>
  <si>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</si>
  <si>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</si>
  <si>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</si>
  <si>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</si>
  <si>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</si>
  <si>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</si>
  <si>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</si>
  <si>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</si>
  <si>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</si>
  <si>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</si>
  <si>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</si>
  <si>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</si>
  <si>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</si>
  <si>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</si>
  <si>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</si>
  <si>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</si>
  <si>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</si>
  <si>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</si>
  <si>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</si>
  <si>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</si>
  <si>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</si>
  <si>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</si>
  <si>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</si>
  <si>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</si>
  <si>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</si>
  <si>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</si>
  <si>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</si>
  <si>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</si>
  <si>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</si>
  <si>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</si>
  <si>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</si>
  <si>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</si>
  <si>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</si>
  <si>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</si>
  <si>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</si>
  <si>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</si>
  <si>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</si>
  <si>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</si>
  <si>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</si>
  <si>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</si>
  <si>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</si>
  <si>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</si>
  <si>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</si>
  <si>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</si>
  <si>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</si>
  <si>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</si>
  <si>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</si>
  <si>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</si>
  <si>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</si>
  <si>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</si>
  <si>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</si>
  <si>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</si>
  <si>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</si>
  <si>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</si>
  <si>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</si>
  <si>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</si>
  <si>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</si>
  <si>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</si>
  <si>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</si>
  <si>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</si>
  <si>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</si>
  <si>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</si>
  <si>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</si>
  <si>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</si>
  <si>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</si>
  <si>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</si>
  <si>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</si>
  <si>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</si>
  <si>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</si>
  <si>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</si>
  <si>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</si>
  <si>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</si>
  <si>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</si>
  <si>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</si>
  <si>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</si>
  <si>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</si>
  <si>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</si>
  <si>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</si>
  <si>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</si>
  <si>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</si>
  <si>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</si>
  <si>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</si>
  <si>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</si>
  <si>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</si>
  <si>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</si>
  <si>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其他节能环保支出(款)</t>
  </si>
  <si>
    <t xml:space="preserve">    其他节能环保支出(项)</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</si>
  <si>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</si>
  <si>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</si>
  <si>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</si>
  <si>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</si>
  <si>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</si>
  <si>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</si>
  <si>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</si>
  <si>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</si>
  <si>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</si>
  <si>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</si>
  <si>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</si>
  <si>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</si>
  <si>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</si>
  <si>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</si>
  <si>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</si>
  <si>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</si>
  <si>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</si>
  <si>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</si>
  <si>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</si>
  <si>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</si>
  <si>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</si>
  <si>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</si>
  <si>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</si>
  <si>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</si>
  <si>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</si>
  <si>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</si>
  <si>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</si>
  <si>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</si>
  <si>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</si>
  <si>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</si>
  <si>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</si>
  <si>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</si>
  <si>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</si>
  <si>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</si>
  <si>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</si>
  <si>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</si>
  <si>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</si>
  <si>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渔业发展</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</si>
  <si>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</si>
  <si>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</si>
  <si>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</si>
  <si>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</si>
  <si>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</si>
  <si>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</si>
  <si>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</si>
  <si>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</si>
  <si>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</si>
  <si>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</si>
  <si>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</si>
  <si>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</si>
  <si>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</si>
  <si>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</si>
  <si>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</si>
  <si>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</si>
  <si>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</si>
  <si>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</si>
  <si>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</si>
  <si>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</si>
  <si>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</si>
  <si>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</si>
  <si>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</si>
  <si>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</si>
  <si>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</si>
  <si>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</si>
  <si>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</si>
  <si>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</si>
  <si>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</si>
  <si>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</si>
  <si>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</si>
  <si>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</si>
  <si>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</si>
  <si>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</si>
  <si>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</si>
  <si>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</si>
  <si>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</si>
  <si>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</si>
  <si>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</si>
  <si>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</si>
  <si>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</si>
  <si>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南水北调工程建设</t>
  </si>
  <si>
    <t xml:space="preserve">    南水北调工程管理</t>
  </si>
  <si>
    <t xml:space="preserve">    其他水利支出</t>
  </si>
  <si>
    <t xml:space="preserve">    农村基础设施建设</t>
  </si>
  <si>
    <t xml:space="preserve">    生产发展</t>
  </si>
  <si>
    <t xml:space="preserve">    社会发展</t>
  </si>
  <si>
    <t xml:space="preserve">    贷款奖补和贴息</t>
  </si>
  <si>
    <t xml:space="preserve">    “三西”农业建设专项补助</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</si>
  <si>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</si>
  <si>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</si>
  <si>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</si>
  <si>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</si>
  <si>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</si>
  <si>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</si>
  <si>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</si>
  <si>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</si>
  <si>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</si>
  <si>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</si>
  <si>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</si>
  <si>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</si>
  <si>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</si>
  <si>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</si>
  <si>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</si>
  <si>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</si>
  <si>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</si>
  <si>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</si>
  <si>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</si>
  <si>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</si>
  <si>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</si>
  <si>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</si>
  <si>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</si>
  <si>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</si>
  <si>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</si>
  <si>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</si>
  <si>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</si>
  <si>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</si>
  <si>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</si>
  <si>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</si>
  <si>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</si>
  <si>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</si>
  <si>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</si>
  <si>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</si>
  <si>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</si>
  <si>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</si>
  <si>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</si>
  <si>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</si>
  <si>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</si>
  <si>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</si>
  <si>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</si>
  <si>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</si>
  <si>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</si>
  <si>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</si>
  <si>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</si>
  <si>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</si>
  <si>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</si>
  <si>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</si>
  <si>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</si>
  <si>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</si>
  <si>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</si>
  <si>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</si>
  <si>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</si>
  <si>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</si>
  <si>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</si>
  <si>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</si>
  <si>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</si>
  <si>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</si>
  <si>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</si>
  <si>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</si>
  <si>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</si>
  <si>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</si>
  <si>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</si>
  <si>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</si>
  <si>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</si>
  <si>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</si>
  <si>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</si>
  <si>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</si>
  <si>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</si>
  <si>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</si>
  <si>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</si>
  <si>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</si>
  <si>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</si>
  <si>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</si>
  <si>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</si>
  <si>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</si>
  <si>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</si>
  <si>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</si>
  <si>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</si>
  <si>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</si>
  <si>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</si>
  <si>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</si>
  <si>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</si>
  <si>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</si>
  <si>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</si>
  <si>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</si>
  <si>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</si>
  <si>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</si>
  <si>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</si>
  <si>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</si>
  <si>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</si>
  <si>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</si>
  <si>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</si>
  <si>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</si>
  <si>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</si>
  <si>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</si>
  <si>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</si>
  <si>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</si>
  <si>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</si>
  <si>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</si>
  <si>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</si>
  <si>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</si>
  <si>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</si>
  <si>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</si>
  <si>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</si>
  <si>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</si>
  <si>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</si>
  <si>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</si>
  <si>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</si>
  <si>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</si>
  <si>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</si>
  <si>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</si>
  <si>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</si>
  <si>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</si>
  <si>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</si>
  <si>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</si>
  <si>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</si>
  <si>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</si>
  <si>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</si>
  <si>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</si>
  <si>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</si>
  <si>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</si>
  <si>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</si>
  <si>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</si>
  <si>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</si>
  <si>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</si>
  <si>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</si>
  <si>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</si>
  <si>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</si>
  <si>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</si>
  <si>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</si>
  <si>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</si>
  <si>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</si>
  <si>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</si>
  <si>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</si>
  <si>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</si>
  <si>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</si>
  <si>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</si>
  <si>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</si>
  <si>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</si>
  <si>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</si>
  <si>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</si>
  <si>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</si>
  <si>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</si>
  <si>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</si>
  <si>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</si>
  <si>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</si>
  <si>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</si>
  <si>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</si>
  <si>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</si>
  <si>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</si>
  <si>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</si>
  <si>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</si>
  <si>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</si>
  <si>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</si>
  <si>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</si>
  <si>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</si>
  <si>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</si>
  <si>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</si>
  <si>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</si>
  <si>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</si>
  <si>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</si>
  <si>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</si>
  <si>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</si>
  <si>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</si>
  <si>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</si>
  <si>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</si>
  <si>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</si>
  <si>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</si>
  <si>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</si>
  <si>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</si>
  <si>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</si>
  <si>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</si>
  <si>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</si>
  <si>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</si>
  <si>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</si>
  <si>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</si>
  <si>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</si>
  <si>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</si>
  <si>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</si>
  <si>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</si>
  <si>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</si>
  <si>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</si>
  <si>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</si>
  <si>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</si>
  <si>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</si>
  <si>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</si>
  <si>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</si>
  <si>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</si>
  <si>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</si>
  <si>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</si>
  <si>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</si>
  <si>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</si>
  <si>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</si>
  <si>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</si>
  <si>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</si>
  <si>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</si>
  <si>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</si>
  <si>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</si>
  <si>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</si>
  <si>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</si>
  <si>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</si>
  <si>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</si>
  <si>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</si>
  <si>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</si>
  <si>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</si>
  <si>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</si>
  <si>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</si>
  <si>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</si>
  <si>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</si>
  <si>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</si>
  <si>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</si>
  <si>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</si>
  <si>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</si>
  <si>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</si>
  <si>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</si>
  <si>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</si>
  <si>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</si>
  <si>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</si>
  <si>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</si>
  <si>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</si>
  <si>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</si>
  <si>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</si>
  <si>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</si>
  <si>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</si>
  <si>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</si>
  <si>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</si>
  <si>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</si>
  <si>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</si>
  <si>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</si>
  <si>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</si>
  <si>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</si>
  <si>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</si>
  <si>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</si>
  <si>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</si>
  <si>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</si>
  <si>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</si>
  <si>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</si>
  <si>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</si>
  <si>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</si>
  <si>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</si>
  <si>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</si>
  <si>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</si>
  <si>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</si>
  <si>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</si>
  <si>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</si>
  <si>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</si>
  <si>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</si>
  <si>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</si>
  <si>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</si>
  <si>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</si>
  <si>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</si>
  <si>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</si>
  <si>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</si>
  <si>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</si>
  <si>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</si>
  <si>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</si>
  <si>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</si>
  <si>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</si>
  <si>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</si>
  <si>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</si>
  <si>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</si>
  <si>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</si>
  <si>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</si>
  <si>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</si>
  <si>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</si>
  <si>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</si>
  <si>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</si>
  <si>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</si>
  <si>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</si>
  <si>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</si>
  <si>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</si>
  <si>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</si>
  <si>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</si>
  <si>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</si>
  <si>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</si>
  <si>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</si>
  <si>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</si>
  <si>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</si>
  <si>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</si>
  <si>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 xml:space="preserve">  其他支出(款)</t>
  </si>
  <si>
    <t xml:space="preserve">    其他支出(项)</t>
  </si>
  <si>
    <t xml:space="preserve">  中央政府国内债务付息支出</t>
  </si>
  <si>
    <t xml:space="preserve">  中央政府国外债务付息支出</t>
  </si>
  <si>
    <t xml:space="preserve">    中央政府境外发行主权债券付息支出</t>
  </si>
  <si>
    <t xml:space="preserve">    中央政府向外国政府借款付息支出</t>
  </si>
  <si>
    <t xml:space="preserve">    中央政府向国际金融组织借款付息支出</t>
  </si>
  <si>
    <t xml:space="preserve">    中央政府其他国外借款付息支出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</si>
  <si>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</si>
  <si>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</si>
  <si>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</si>
  <si>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</si>
  <si>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</si>
  <si>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中央政府国内债务发行费用支出</t>
  </si>
  <si>
    <t xml:space="preserve">  中央政府国外债务发行费用支出</t>
  </si>
  <si>
    <t xml:space="preserve">  地方政府一般债务发行费用支出</t>
  </si>
  <si>
    <t>净结余</t>
  </si>
  <si>
    <t>一般公共预算支出</t>
  </si>
  <si>
    <t>科目名称</t>
  </si>
  <si>
    <t>预算数</t>
  </si>
  <si>
    <t>决算数</t>
  </si>
  <si>
    <t>合计</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</si>
  <si>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</si>
  <si>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</si>
  <si>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</si>
  <si>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</si>
  <si>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</si>
  <si>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</si>
  <si>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</si>
  <si>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</si>
  <si>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</si>
  <si>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</si>
  <si>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</si>
  <si>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</si>
  <si>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</si>
  <si>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</si>
  <si>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</si>
  <si>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</si>
  <si>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</si>
  <si>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公务用车购置</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</si>
  <si>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</si>
  <si>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</si>
  <si>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</si>
  <si>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</si>
  <si>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</si>
  <si>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</si>
  <si>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</si>
  <si>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</si>
  <si>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</si>
  <si>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其他对个人和家庭补助</t>
  </si>
  <si>
    <t>预算科目</t>
  </si>
  <si>
    <t xml:space="preserve">  一般性转移支付支出</t>
  </si>
  <si>
    <t>项目</t>
  </si>
  <si>
    <t xml:space="preserve">    土地出让价款收入</t>
  </si>
  <si>
    <t xml:space="preserve">    补缴的土地价款</t>
  </si>
  <si>
    <t xml:space="preserve">    划拨土地收入</t>
  </si>
  <si>
    <t xml:space="preserve">    缴纳新增建设用地土地有偿使用费</t>
  </si>
  <si>
    <t xml:space="preserve">    其他土地出让收入</t>
  </si>
  <si>
    <t xml:space="preserve">  大中型水库移民后期扶持基金支出</t>
  </si>
  <si>
    <t xml:space="preserve">    移民补助</t>
  </si>
  <si>
    <t xml:space="preserve">    基础设施建设和经济发展</t>
  </si>
  <si>
    <t xml:space="preserve">    其他大中型水库移民后期扶持基金支出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</si>
  <si>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</si>
  <si>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</si>
  <si>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</si>
  <si>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</si>
  <si>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</si>
  <si>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</si>
  <si>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</si>
  <si>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</si>
  <si>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</si>
  <si>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</si>
  <si>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</si>
  <si>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</si>
  <si>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农村社会事业支出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</si>
  <si>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</si>
  <si>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</si>
  <si>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</si>
  <si>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</si>
  <si>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</si>
  <si>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</si>
  <si>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</si>
  <si>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</si>
  <si>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</si>
  <si>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</si>
  <si>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</si>
  <si>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</si>
  <si>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</si>
  <si>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</si>
  <si>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</si>
  <si>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</si>
  <si>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</si>
  <si>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</si>
  <si>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</si>
  <si>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</si>
  <si>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</si>
  <si>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</si>
  <si>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</si>
  <si>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</si>
  <si>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</si>
  <si>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</si>
  <si>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</si>
  <si>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</si>
  <si>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</si>
  <si>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</si>
  <si>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</si>
  <si>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</si>
  <si>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</si>
  <si>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</si>
  <si>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</si>
  <si>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</si>
  <si>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</si>
  <si>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</si>
  <si>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</si>
  <si>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</si>
  <si>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</si>
  <si>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</si>
  <si>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</si>
  <si>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</si>
  <si>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</si>
  <si>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</si>
  <si>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</si>
  <si>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</si>
  <si>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</si>
  <si>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</si>
  <si>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</si>
  <si>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</si>
  <si>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</si>
  <si>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</si>
  <si>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</si>
  <si>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</si>
  <si>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</si>
  <si>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</si>
  <si>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</si>
  <si>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</si>
  <si>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</si>
  <si>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</si>
  <si>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</si>
  <si>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</si>
  <si>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</si>
  <si>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</si>
  <si>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</si>
  <si>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</si>
  <si>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国有资本经营预算收入</t>
  </si>
  <si>
    <t>国有资本经营预算支出</t>
  </si>
  <si>
    <t xml:space="preserve">    国有企业退休人员社会化管理补助支出</t>
  </si>
  <si>
    <t xml:space="preserve">    其他解决历史遗留问题及改革成本支出</t>
  </si>
  <si>
    <t>单位:万元</t>
  </si>
  <si>
    <t>科目编码</t>
  </si>
  <si>
    <t>一般公共预算收入</t>
  </si>
  <si>
    <t>税收收入</t>
  </si>
  <si>
    <t xml:space="preserve">  增值税</t>
  </si>
  <si>
    <t xml:space="preserve">    国内增值税</t>
  </si>
  <si>
    <t xml:space="preserve">      国有企业增值税</t>
  </si>
  <si>
    <t xml:space="preserve">      集体企业增值税</t>
  </si>
  <si>
    <t xml:space="preserve">      股份制企业增值税</t>
  </si>
  <si>
    <t xml:space="preserve">      联营企业增值税</t>
  </si>
  <si>
    <t xml:space="preserve">      港澳台和外商投资企业增值税</t>
  </si>
  <si>
    <t xml:space="preserve">      私营企业增值税</t>
  </si>
  <si>
    <t xml:space="preserve">      中国国家铁路集团有限公司改征增值税待分配收入</t>
  </si>
  <si>
    <t xml:space="preserve">      中国国家铁路集团有限公司改征增值税收入</t>
  </si>
  <si>
    <t xml:space="preserve">      其他增值税</t>
  </si>
  <si>
    <t xml:space="preserve">      增值税税款滞纳金、罚款收入</t>
  </si>
  <si>
    <t xml:space="preserve">      残疾人就业增值税退税</t>
  </si>
  <si>
    <t xml:space="preserve">      软件增值税退税</t>
  </si>
  <si>
    <t xml:space="preserve">      宣传文化单位增值税退税</t>
  </si>
  <si>
    <t xml:space="preserve">      核电站增值税退税</t>
  </si>
  <si>
    <t xml:space="preserve">      资源综合利用增值税退税</t>
  </si>
  <si>
    <t xml:space="preserve">      黄金增值税退税</t>
  </si>
  <si>
    <t xml:space="preserve">      光伏发电增值税退税</t>
  </si>
  <si>
    <t xml:space="preserve">      风力发电增值税退税</t>
  </si>
  <si>
    <t xml:space="preserve">      管道运输增值税退税</t>
  </si>
  <si>
    <t xml:space="preserve">      融资租赁增值税退税</t>
  </si>
  <si>
    <t xml:space="preserve">      增值税留抵退税</t>
  </si>
  <si>
    <t xml:space="preserve">      增值税留抵退税省级调库</t>
  </si>
  <si>
    <t xml:space="preserve">      增值税留抵退税省级以下调库</t>
  </si>
  <si>
    <t xml:space="preserve">      小微企业原政策增值税留抵退税</t>
  </si>
  <si>
    <t xml:space="preserve">      小微企业新增政策增值税留抵退税</t>
  </si>
  <si>
    <t xml:space="preserve">      其他企业原政策增值税留抵退税</t>
  </si>
  <si>
    <t xml:space="preserve">      其他企业新增政策增值税留抵退税</t>
  </si>
  <si>
    <t xml:space="preserve">      其他增值税退税</t>
  </si>
  <si>
    <t xml:space="preserve">      免抵调增增值税</t>
  </si>
  <si>
    <t xml:space="preserve">      成品油价格和税费改革增值税划出</t>
  </si>
  <si>
    <t xml:space="preserve">      成品油价格和税费改革增值税划入</t>
  </si>
  <si>
    <t xml:space="preserve">      跨省管道运输企业增值税</t>
  </si>
  <si>
    <t xml:space="preserve">      跨省管道运输企业增值税待分配收入</t>
  </si>
  <si>
    <t xml:space="preserve">    进口货物增值税(项)</t>
  </si>
  <si>
    <t xml:space="preserve">      进口货物增值税(目)</t>
  </si>
  <si>
    <t xml:space="preserve">      进口货物增值税税款滞纳金、罚款收入</t>
  </si>
  <si>
    <t xml:space="preserve">      进口货物退增值税</t>
  </si>
  <si>
    <t xml:space="preserve">    出口业务退增值税(项)</t>
  </si>
  <si>
    <t xml:space="preserve">      出口业务退增值税(目)</t>
  </si>
  <si>
    <t xml:space="preserve">      免抵调减增值税</t>
  </si>
  <si>
    <t xml:space="preserve">  消费税</t>
  </si>
  <si>
    <t xml:space="preserve">    国内消费税</t>
  </si>
  <si>
    <t xml:space="preserve">      国有企业消费税</t>
  </si>
  <si>
    <t xml:space="preserve">      集体企业消费税</t>
  </si>
  <si>
    <t xml:space="preserve">      股份制企业消费税</t>
  </si>
  <si>
    <t xml:space="preserve">      联营企业消费税</t>
  </si>
  <si>
    <t xml:space="preserve">      港澳台和外商投资企业消费税</t>
  </si>
  <si>
    <t xml:space="preserve">      私营企业消费税</t>
  </si>
  <si>
    <t xml:space="preserve">      成品油消费税</t>
  </si>
  <si>
    <t xml:space="preserve">      其他消费税</t>
  </si>
  <si>
    <t xml:space="preserve">      消费税税款滞纳金、罚款收入</t>
  </si>
  <si>
    <t xml:space="preserve">      成品油消费税退税</t>
  </si>
  <si>
    <t xml:space="preserve">      其他消费税退税</t>
  </si>
  <si>
    <t xml:space="preserve">    进口消费品消费税</t>
  </si>
  <si>
    <t xml:space="preserve">      进口成品油消费税</t>
  </si>
  <si>
    <t xml:space="preserve">      进口其他消费品消费税</t>
  </si>
  <si>
    <t xml:space="preserve">      进口消费品消费税税款滞纳金、罚款收入</t>
  </si>
  <si>
    <t xml:space="preserve">      进口成品油消费税退税</t>
  </si>
  <si>
    <t xml:space="preserve">      进口其他消费品退消费税</t>
  </si>
  <si>
    <t xml:space="preserve">    出口消费品退消费税</t>
  </si>
  <si>
    <t xml:space="preserve">  企业所得税</t>
  </si>
  <si>
    <t xml:space="preserve">    国有冶金工业所得税</t>
  </si>
  <si>
    <t xml:space="preserve">    国有有色金属工业所得税</t>
  </si>
  <si>
    <t xml:space="preserve">    国有煤炭工业所得税</t>
  </si>
  <si>
    <t xml:space="preserve">    国有电力工业所得税</t>
  </si>
  <si>
    <t xml:space="preserve">    国有石油和化学工业所得税</t>
  </si>
  <si>
    <t xml:space="preserve">    国有机械工业所得税</t>
  </si>
  <si>
    <t xml:space="preserve">    国有汽车工业所得税</t>
  </si>
  <si>
    <t xml:space="preserve">    国有核工业所得税</t>
  </si>
  <si>
    <t xml:space="preserve">    国有航空工业所得税</t>
  </si>
  <si>
    <t xml:space="preserve">    国有航天工业所得税</t>
  </si>
  <si>
    <t xml:space="preserve">    国有电子工业所得税</t>
  </si>
  <si>
    <t xml:space="preserve">    国有兵器工业所得税</t>
  </si>
  <si>
    <t xml:space="preserve">    国有船舶工业所得税</t>
  </si>
  <si>
    <t xml:space="preserve">    国有建筑材料工业所得税</t>
  </si>
  <si>
    <t xml:space="preserve">    国有烟草企业所得税</t>
  </si>
  <si>
    <t xml:space="preserve">    国有纺织企业所得税</t>
  </si>
  <si>
    <t xml:space="preserve">    国有铁道企业所得税</t>
  </si>
  <si>
    <t xml:space="preserve">      中国国家铁路集团有限公司集中缴纳的铁路运输企业所得税</t>
  </si>
  <si>
    <t xml:space="preserve">      中国国家铁路集团有限公司集中缴纳的铁路运输企业所得税待分配收入</t>
  </si>
  <si>
    <t xml:space="preserve">      其他国有铁道企业所得税</t>
  </si>
  <si>
    <t xml:space="preserve">    国有交通企业所得税</t>
  </si>
  <si>
    <t xml:space="preserve">    国有邮政企业所得税</t>
  </si>
  <si>
    <t xml:space="preserve">    国有民航企业所得税</t>
  </si>
  <si>
    <t xml:space="preserve">    国有海洋石油天然气企业所得税</t>
  </si>
  <si>
    <t xml:space="preserve">    国有外贸企业所得税</t>
  </si>
  <si>
    <t xml:space="preserve">    国有银行所得税</t>
  </si>
  <si>
    <t xml:space="preserve">      中国进出口银行所得税</t>
  </si>
  <si>
    <t xml:space="preserve">      中国农业发展银行所得税</t>
  </si>
  <si>
    <t xml:space="preserve">      其他国有银行所得税</t>
  </si>
  <si>
    <t xml:space="preserve">    国有非银行金融企业所得税</t>
  </si>
  <si>
    <t xml:space="preserve">      中国建银投资有限责任公司所得税</t>
  </si>
  <si>
    <t xml:space="preserve">      中国投资有限责任公司所得税</t>
  </si>
  <si>
    <t xml:space="preserve">      中投公司所属其他公司所得税</t>
  </si>
  <si>
    <t xml:space="preserve">      其他国有非银行金融企业所得税</t>
  </si>
  <si>
    <t xml:space="preserve">    国有保险企业所得税</t>
  </si>
  <si>
    <t xml:space="preserve">    国有文教企业所得税</t>
  </si>
  <si>
    <t xml:space="preserve">      国有电影企业所得税</t>
  </si>
  <si>
    <t xml:space="preserve">      国有出版企业所得税</t>
  </si>
  <si>
    <t xml:space="preserve">      其他国有文教企业所得税</t>
  </si>
  <si>
    <t xml:space="preserve">    国有水产企业所得税</t>
  </si>
  <si>
    <t xml:space="preserve">    国有森林工业企业所得税</t>
  </si>
  <si>
    <t xml:space="preserve">    国有电信企业所得税</t>
  </si>
  <si>
    <t xml:space="preserve">    国有农垦企业所得税</t>
  </si>
  <si>
    <t xml:space="preserve">    其他国有企业所得税</t>
  </si>
  <si>
    <t xml:space="preserve">    集体企业所得税</t>
  </si>
  <si>
    <t xml:space="preserve">    股份制企业所得税</t>
  </si>
  <si>
    <t xml:space="preserve">      股份制海洋石油天然气企业所得税</t>
  </si>
  <si>
    <t xml:space="preserve">      中国石油天然气股份有限公司所得税</t>
  </si>
  <si>
    <t xml:space="preserve">      中国石油化工股份有限公司所得税</t>
  </si>
  <si>
    <t xml:space="preserve">      中国工商银行股份有限公司所得税</t>
  </si>
  <si>
    <t xml:space="preserve">      中国建设银行股份有限公司所得税</t>
  </si>
  <si>
    <t xml:space="preserve">      中国银行股份有限公司所得税</t>
  </si>
  <si>
    <t xml:space="preserve">      长江电力股份有限公司所得税</t>
  </si>
  <si>
    <t xml:space="preserve">      中国农业银行股份有限公司所得税</t>
  </si>
  <si>
    <t xml:space="preserve">      国家开发银行股份有限公司所得税</t>
  </si>
  <si>
    <t xml:space="preserve">      中国邮政储蓄银行股份有限公司所得税</t>
  </si>
  <si>
    <t xml:space="preserve">      中国信达资产管理股份有限公司所得税</t>
  </si>
  <si>
    <t xml:space="preserve">      跨省合资铁路企业所得税</t>
  </si>
  <si>
    <t xml:space="preserve">      中国华融资产管理股份有限公司所得税</t>
  </si>
  <si>
    <t xml:space="preserve">      中国长城资产管理公司所得税</t>
  </si>
  <si>
    <t xml:space="preserve">      中国东方资产管理公司所得税</t>
  </si>
  <si>
    <t xml:space="preserve">      其他股份制企业所得税</t>
  </si>
  <si>
    <t xml:space="preserve">    联营企业所得税</t>
  </si>
  <si>
    <t xml:space="preserve">    港澳台和外商投资企业所得税</t>
  </si>
  <si>
    <t xml:space="preserve">      港澳台和外商投资海上石油天然气企业所得税</t>
  </si>
  <si>
    <t xml:space="preserve">      其他港澳台和外商投资企业所得税</t>
  </si>
  <si>
    <t xml:space="preserve">    私营企业所得税</t>
  </si>
  <si>
    <t xml:space="preserve">    其他企业所得税</t>
  </si>
  <si>
    <t xml:space="preserve">    分支机构预缴所得税</t>
  </si>
  <si>
    <t xml:space="preserve">      国有企业分支机构预缴所得税</t>
  </si>
  <si>
    <t xml:space="preserve">      股份制企业分支机构预缴所得税</t>
  </si>
  <si>
    <t xml:space="preserve">      港澳台和外商投资企业分支机构预缴所得税</t>
  </si>
  <si>
    <t xml:space="preserve">      其他企业分支机构预缴所得税</t>
  </si>
  <si>
    <t xml:space="preserve">    总机构预缴所得税</t>
  </si>
  <si>
    <t xml:space="preserve">      国有企业总机构预缴所得税</t>
  </si>
  <si>
    <t xml:space="preserve">      股份制企业总机构预缴所得税</t>
  </si>
  <si>
    <t xml:space="preserve">      港澳台和外商投资企业总机构预缴所得税</t>
  </si>
  <si>
    <t xml:space="preserve">      其他企业总机构预缴所得税</t>
  </si>
  <si>
    <t xml:space="preserve">    总机构汇算清缴所得税</t>
  </si>
  <si>
    <t xml:space="preserve">      国有企业总机构汇算清缴所得税</t>
  </si>
  <si>
    <t xml:space="preserve">      股份制企业总机构汇算清缴所得税</t>
  </si>
  <si>
    <t xml:space="preserve">      港澳台和外商投资企业总机构汇算清缴所得税</t>
  </si>
  <si>
    <t xml:space="preserve">      其他企业总机构汇算清缴所得税</t>
  </si>
  <si>
    <t xml:space="preserve">    企业所得税待分配收入</t>
  </si>
  <si>
    <t xml:space="preserve">      国有企业所得税待分配收入</t>
  </si>
  <si>
    <t xml:space="preserve">      股份制企业所得税待分配收入</t>
  </si>
  <si>
    <t xml:space="preserve">      港澳台和外商投资企业所得税待分配收入</t>
  </si>
  <si>
    <t xml:space="preserve">      其他企业所得税待分配收入</t>
  </si>
  <si>
    <t xml:space="preserve">    跨市县分支机构预缴所得税</t>
  </si>
  <si>
    <t xml:space="preserve">    跨市县总机构预缴所得税</t>
  </si>
  <si>
    <t xml:space="preserve">    跨市县总机构汇算清缴所得税</t>
  </si>
  <si>
    <t xml:space="preserve">    省以下企业所得税待分配收入</t>
  </si>
  <si>
    <t xml:space="preserve">    跨市县分支机构汇算清缴所得税</t>
  </si>
  <si>
    <t xml:space="preserve">      国有企业分支机构汇算清缴所得税</t>
  </si>
  <si>
    <t xml:space="preserve">      股份制企业分支机构汇算清缴所得税</t>
  </si>
  <si>
    <t xml:space="preserve">      港澳台和外商投资企业分支机构汇算清缴所得税</t>
  </si>
  <si>
    <t xml:space="preserve">      其他企业分支机构汇算清缴所得税</t>
  </si>
  <si>
    <t xml:space="preserve">    分支机构汇算清缴所得税</t>
  </si>
  <si>
    <t xml:space="preserve">    企业所得税税款滞纳金、罚款、加收利息收入</t>
  </si>
  <si>
    <t xml:space="preserve">      内资企业所得税税款滞纳金、罚款、加收利息收入</t>
  </si>
  <si>
    <t xml:space="preserve">      港澳台和外商投资企业所得税税款滞纳金、罚款、加收利息收入</t>
  </si>
  <si>
    <t xml:space="preserve">      中央企业所得税税款滞纳金、罚款、加收利息收入</t>
  </si>
  <si>
    <t xml:space="preserve">    跨省管道运输企业所得税</t>
  </si>
  <si>
    <t xml:space="preserve">    跨省管道运输企业所得税待分配收入</t>
  </si>
  <si>
    <t xml:space="preserve">  企业所得税退税</t>
  </si>
  <si>
    <t xml:space="preserve">    国有冶金工业所得税退税</t>
  </si>
  <si>
    <t xml:space="preserve">    国有有色金属工业所得税退税</t>
  </si>
  <si>
    <t xml:space="preserve">    国有煤炭工业所得税退税</t>
  </si>
  <si>
    <t xml:space="preserve">    国有电力工业所得税退税</t>
  </si>
  <si>
    <t xml:space="preserve">    国有石油和化学工业所得税退税</t>
  </si>
  <si>
    <t xml:space="preserve">    国有机械工业所得税退税</t>
  </si>
  <si>
    <t xml:space="preserve">    国有汽车工业所得税退税</t>
  </si>
  <si>
    <t xml:space="preserve">    国有核工业所得税退税</t>
  </si>
  <si>
    <t xml:space="preserve">    国有航空工业所得税退税</t>
  </si>
  <si>
    <t xml:space="preserve">    国有航天工业所得税退税</t>
  </si>
  <si>
    <t xml:space="preserve">    国有电子工业所得税退税</t>
  </si>
  <si>
    <t xml:space="preserve">    国有兵器工业所得税退税</t>
  </si>
  <si>
    <t xml:space="preserve">    国有船舶工业所得税退税</t>
  </si>
  <si>
    <t xml:space="preserve">    国有建筑材料工业所得税退税</t>
  </si>
  <si>
    <t xml:space="preserve">    国有烟草企业所得税退税</t>
  </si>
  <si>
    <t xml:space="preserve">    国有纺织企业所得税退税</t>
  </si>
  <si>
    <t xml:space="preserve">    国有铁道企业所得税退税</t>
  </si>
  <si>
    <t xml:space="preserve">    国有交通企业所得税退税</t>
  </si>
  <si>
    <t xml:space="preserve">    国有邮政企业所得税退税</t>
  </si>
  <si>
    <t xml:space="preserve">    国有民航企业所得税退税</t>
  </si>
  <si>
    <t xml:space="preserve">    海洋石油天然气企业所得税退税</t>
  </si>
  <si>
    <t xml:space="preserve">    国有外贸企业所得税退税</t>
  </si>
  <si>
    <t xml:space="preserve">    国有银行所得税退税</t>
  </si>
  <si>
    <t xml:space="preserve">      中国进出口银行所得税退税</t>
  </si>
  <si>
    <t xml:space="preserve">      中国农业发展银行所得税退税</t>
  </si>
  <si>
    <t xml:space="preserve">      其他国有银行所得税退税</t>
  </si>
  <si>
    <t xml:space="preserve">    国有非银行金融企业所得税退税</t>
  </si>
  <si>
    <t xml:space="preserve">      中国投资有限责任公司所得税退税</t>
  </si>
  <si>
    <t xml:space="preserve">      其他国有非银行金融企业所得税退税</t>
  </si>
  <si>
    <t xml:space="preserve">    国有保险企业所得税退税</t>
  </si>
  <si>
    <t xml:space="preserve">    国有文教企业所得税退税</t>
  </si>
  <si>
    <t xml:space="preserve">      国有电影企业所得税退税</t>
  </si>
  <si>
    <t xml:space="preserve">      国有出版企业所得税退税</t>
  </si>
  <si>
    <t xml:space="preserve">      其他国有文教企业所得税退税</t>
  </si>
  <si>
    <t xml:space="preserve">    国有水产企业所得税退税</t>
  </si>
  <si>
    <t xml:space="preserve">    国有森林工业企业所得税退税</t>
  </si>
  <si>
    <t xml:space="preserve">    国有电信企业所得税退税</t>
  </si>
  <si>
    <t xml:space="preserve">    其他国有企业所得税退税</t>
  </si>
  <si>
    <t xml:space="preserve">    集体企业所得税退税</t>
  </si>
  <si>
    <t xml:space="preserve">    股份制企业所得税退税</t>
  </si>
  <si>
    <t xml:space="preserve">      中国工商银行股份有限公司所得税退税</t>
  </si>
  <si>
    <t xml:space="preserve">      中国建设银行股份有限公司所得税退税</t>
  </si>
  <si>
    <t xml:space="preserve">      中国银行股份有限公司所得税退税</t>
  </si>
  <si>
    <t xml:space="preserve">      中国农业银行股份有限公司所得税退税</t>
  </si>
  <si>
    <t xml:space="preserve">      国家开发银行股份有限公司所得税退税</t>
  </si>
  <si>
    <t xml:space="preserve">      中国邮政储蓄银行股份有限公司所得税退税</t>
  </si>
  <si>
    <t xml:space="preserve">      中国信达资产管理股份有限公司所得税退税</t>
  </si>
  <si>
    <t xml:space="preserve">      中国华融资产管理股份有限公司所得税退税</t>
  </si>
  <si>
    <t xml:space="preserve">      中国长城资产管理公司所得税退税</t>
  </si>
  <si>
    <t xml:space="preserve">      中国东方资产管理公司所得税退税</t>
  </si>
  <si>
    <t xml:space="preserve">      其他股份制企业所得税退税</t>
  </si>
  <si>
    <t xml:space="preserve">    联营企业所得税退税</t>
  </si>
  <si>
    <t xml:space="preserve">    私营企业所得税退税</t>
  </si>
  <si>
    <t xml:space="preserve">    跨省市总分机构企业所得税退税</t>
  </si>
  <si>
    <t xml:space="preserve">      国有跨省市总分机构企业所得税退税</t>
  </si>
  <si>
    <t xml:space="preserve">      股份制跨省市总分机构企业所得税退税</t>
  </si>
  <si>
    <t xml:space="preserve">      港澳台和外商投资跨省市总分机构企业所得税退税</t>
  </si>
  <si>
    <t xml:space="preserve">      其他跨省市总分机构企业所得税退税</t>
  </si>
  <si>
    <t xml:space="preserve">    跨市县总分机构企业所得税退税</t>
  </si>
  <si>
    <t xml:space="preserve">      国有跨市县总分机构企业所得税退税</t>
  </si>
  <si>
    <t xml:space="preserve">      股份制跨市县总分机构企业所得税退税</t>
  </si>
  <si>
    <t xml:space="preserve">      港澳台和外商投资跨市县总分机构企业所得税退税</t>
  </si>
  <si>
    <t xml:space="preserve">      其他跨市县总分机构企业所得税退税</t>
  </si>
  <si>
    <t xml:space="preserve">    其他企业所得税退税</t>
  </si>
  <si>
    <t xml:space="preserve">  个人所得税(款)</t>
  </si>
  <si>
    <t xml:space="preserve">    个人所得税(项)</t>
  </si>
  <si>
    <t xml:space="preserve">      储蓄存款利息所得税</t>
  </si>
  <si>
    <t xml:space="preserve">      其他个人所得税</t>
  </si>
  <si>
    <t xml:space="preserve">    个人所得税综合所得汇算清缴退税</t>
  </si>
  <si>
    <t xml:space="preserve">    个人所得税代扣代缴手续费退库</t>
  </si>
  <si>
    <t xml:space="preserve">    个人所得税税款滞纳金、罚款、加收利息收入</t>
  </si>
  <si>
    <t xml:space="preserve">  资源税</t>
  </si>
  <si>
    <t xml:space="preserve">    海洋石油资源税</t>
  </si>
  <si>
    <t xml:space="preserve">    水资源税</t>
  </si>
  <si>
    <t xml:space="preserve">    其他资源税</t>
  </si>
  <si>
    <t xml:space="preserve">    资源税税款滞纳金、罚款收入</t>
  </si>
  <si>
    <t xml:space="preserve">  城市维护建设税</t>
  </si>
  <si>
    <t xml:space="preserve">    国有企业城市维护建设税</t>
  </si>
  <si>
    <t xml:space="preserve">      中国国家铁路集团有限公司集中缴纳的铁路运输企业城市维护建设税</t>
  </si>
  <si>
    <t xml:space="preserve">      其他国有企业城市维护建设税</t>
  </si>
  <si>
    <t xml:space="preserve">    集体企业城市维护建设税</t>
  </si>
  <si>
    <t xml:space="preserve">    股份制企业城市维护建设税</t>
  </si>
  <si>
    <t xml:space="preserve">    联营企业城市维护建设税</t>
  </si>
  <si>
    <t xml:space="preserve">    港澳台和外商投资企业城市维护建设税</t>
  </si>
  <si>
    <t xml:space="preserve">    私营企业城市维护建设税</t>
  </si>
  <si>
    <t xml:space="preserve">    中国国家铁路集团有限公司集中缴纳的铁路运输企业城市维护建设税待分配收入</t>
  </si>
  <si>
    <t xml:space="preserve">    其他城市维护建设税</t>
  </si>
  <si>
    <t xml:space="preserve">    城市维护建设税税款滞纳金、罚款收入</t>
  </si>
  <si>
    <t xml:space="preserve">    成品油价格和税费改革城市维护建设税划出</t>
  </si>
  <si>
    <t xml:space="preserve">    成品油价格和税费改革城市维护建设税划入</t>
  </si>
  <si>
    <t xml:space="preserve">    跨省管道运输企业城市维护建设税</t>
  </si>
  <si>
    <t xml:space="preserve">    跨省管道运输企业城市维护建设税待分配收入</t>
  </si>
  <si>
    <t xml:space="preserve">  房产税</t>
  </si>
  <si>
    <t xml:space="preserve">    国有企业房产税</t>
  </si>
  <si>
    <t xml:space="preserve">    集体企业房产税</t>
  </si>
  <si>
    <t xml:space="preserve">    股份制企业房产税</t>
  </si>
  <si>
    <t xml:space="preserve">    联营企业房产税</t>
  </si>
  <si>
    <t xml:space="preserve">    港澳台和外商投资企业房产税</t>
  </si>
  <si>
    <t xml:space="preserve">    私营企业房产税</t>
  </si>
  <si>
    <t xml:space="preserve">    其他房产税</t>
  </si>
  <si>
    <t xml:space="preserve">    房产税税款滞纳金、罚款收入</t>
  </si>
  <si>
    <t xml:space="preserve">  印花税</t>
  </si>
  <si>
    <t xml:space="preserve">    证券交易印花税(项)</t>
  </si>
  <si>
    <t xml:space="preserve">      证券交易印花税(目)</t>
  </si>
  <si>
    <t xml:space="preserve">      证券交易印花税退税</t>
  </si>
  <si>
    <t xml:space="preserve">    其他印花税</t>
  </si>
  <si>
    <t xml:space="preserve">    印花税税款滞纳金、罚款收入</t>
  </si>
  <si>
    <t xml:space="preserve">  城镇土地使用税</t>
  </si>
  <si>
    <t xml:space="preserve">    国有企业城镇土地使用税</t>
  </si>
  <si>
    <t xml:space="preserve">    集体企业城镇土地使用税</t>
  </si>
  <si>
    <t xml:space="preserve">    股份制企业城镇土地使用税</t>
  </si>
  <si>
    <t xml:space="preserve">    联营企业城镇土地使用税</t>
  </si>
  <si>
    <t xml:space="preserve">    私营企业城镇土地使用税</t>
  </si>
  <si>
    <t xml:space="preserve">    港澳台和外商投资企业城镇土地使用税</t>
  </si>
  <si>
    <t xml:space="preserve">    其他城镇土地使用税</t>
  </si>
  <si>
    <t xml:space="preserve">    城镇土地使用税税款滞纳金、罚款收入</t>
  </si>
  <si>
    <t xml:space="preserve">  土地增值税</t>
  </si>
  <si>
    <t xml:space="preserve">    国有企业土地增值税</t>
  </si>
  <si>
    <t xml:space="preserve">    集体企业土地增值税</t>
  </si>
  <si>
    <t xml:space="preserve">    股份制企业土地增值税</t>
  </si>
  <si>
    <t xml:space="preserve">    联营企业土地增值税</t>
  </si>
  <si>
    <t xml:space="preserve">    港澳台和外商投资企业土地增值税</t>
  </si>
  <si>
    <t xml:space="preserve">    私营企业土地增值税</t>
  </si>
  <si>
    <t xml:space="preserve">    其他土地增值税</t>
  </si>
  <si>
    <t xml:space="preserve">    土地增值税税款滞纳金、罚款收入</t>
  </si>
  <si>
    <t xml:space="preserve">  车船税(款)</t>
  </si>
  <si>
    <t xml:space="preserve">    车船税(项)</t>
  </si>
  <si>
    <t xml:space="preserve">    车船税税款滞纳金、罚款收入</t>
  </si>
  <si>
    <t xml:space="preserve">  船舶吨税(款)</t>
  </si>
  <si>
    <t xml:space="preserve">    船舶吨税(项)</t>
  </si>
  <si>
    <t xml:space="preserve">    船舶吨税税款滞纳金、罚款收入</t>
  </si>
  <si>
    <t xml:space="preserve">  车辆购置税(款)</t>
  </si>
  <si>
    <t xml:space="preserve">    车辆购置税(项)</t>
  </si>
  <si>
    <t xml:space="preserve">    车辆购置税税款滞纳金、罚款收入</t>
  </si>
  <si>
    <t xml:space="preserve">  关税(款)</t>
  </si>
  <si>
    <t xml:space="preserve">    关税(项)</t>
  </si>
  <si>
    <t xml:space="preserve">      进口关税</t>
  </si>
  <si>
    <t xml:space="preserve">      出口关税</t>
  </si>
  <si>
    <t xml:space="preserve">      进境物品进口税</t>
  </si>
  <si>
    <t xml:space="preserve">    特别关税</t>
  </si>
  <si>
    <t xml:space="preserve">      反倾销税</t>
  </si>
  <si>
    <t xml:space="preserve">      反补贴税</t>
  </si>
  <si>
    <t xml:space="preserve">      保障措施关税</t>
  </si>
  <si>
    <t xml:space="preserve">      报复性关税</t>
  </si>
  <si>
    <t xml:space="preserve">    关税和特别关税税款滞纳金、罚款收入</t>
  </si>
  <si>
    <t xml:space="preserve">    关税退税</t>
  </si>
  <si>
    <t xml:space="preserve">  耕地占用税(款)</t>
  </si>
  <si>
    <t xml:space="preserve">    耕地占用税(项)</t>
  </si>
  <si>
    <t xml:space="preserve">    耕地占用税退税</t>
  </si>
  <si>
    <t xml:space="preserve">    耕地占用税税款滞纳金、罚款收入</t>
  </si>
  <si>
    <t xml:space="preserve">  契税(款)</t>
  </si>
  <si>
    <t xml:space="preserve">    契税(项)</t>
  </si>
  <si>
    <t xml:space="preserve">    契税税款滞纳金、罚款收入</t>
  </si>
  <si>
    <t xml:space="preserve">  烟叶税(款)</t>
  </si>
  <si>
    <t xml:space="preserve">    烟叶税(项)</t>
  </si>
  <si>
    <t xml:space="preserve">    烟叶税税款滞纳金、罚款收入</t>
  </si>
  <si>
    <t xml:space="preserve">  环境保护税(款)</t>
  </si>
  <si>
    <t xml:space="preserve">    环境保护税(项)</t>
  </si>
  <si>
    <t xml:space="preserve">    环境保护税税款滞纳金、罚款收入</t>
  </si>
  <si>
    <t xml:space="preserve">  其他税收收入(款)</t>
  </si>
  <si>
    <t xml:space="preserve">    其他税收收入(项)</t>
  </si>
  <si>
    <t xml:space="preserve">    其他税收收入税款滞纳金、罚款收入</t>
  </si>
  <si>
    <t>非税收入</t>
  </si>
  <si>
    <t xml:space="preserve">  专项收入</t>
  </si>
  <si>
    <t xml:space="preserve">    教育费附加收入(项)</t>
  </si>
  <si>
    <t xml:space="preserve">      教育费附加收入(目)</t>
  </si>
  <si>
    <t xml:space="preserve">      成品油价格和税费改革教育费附加收入划出</t>
  </si>
  <si>
    <t xml:space="preserve">      成品油价格和税费改革教育费附加收入划入</t>
  </si>
  <si>
    <t xml:space="preserve">      中国国家铁路集团有限公司集中缴纳的铁路运输企业教育费附加</t>
  </si>
  <si>
    <t xml:space="preserve">      中国国家铁路集团有限公司集中缴纳的铁路运输企业教育费附加待分配收入</t>
  </si>
  <si>
    <t xml:space="preserve">      跨省管道运输企业教育费附加收入</t>
  </si>
  <si>
    <t xml:space="preserve">      跨省管道运输企业教育费附加待分配收入</t>
  </si>
  <si>
    <t xml:space="preserve">      教育费附加滞纳金、罚款收入</t>
  </si>
  <si>
    <t xml:space="preserve">    铀产品出售收入</t>
  </si>
  <si>
    <t xml:space="preserve">    三峡库区移民专项收入</t>
  </si>
  <si>
    <t xml:space="preserve">    场外核应急准备收入</t>
  </si>
  <si>
    <t xml:space="preserve">    地方教育附加收入(项)</t>
  </si>
  <si>
    <t xml:space="preserve">      地方教育附加收入(目)</t>
  </si>
  <si>
    <t xml:space="preserve">      地方教育附加滞纳金、罚款收入</t>
  </si>
  <si>
    <t xml:space="preserve">    文化事业建设费收入</t>
  </si>
  <si>
    <t xml:space="preserve">    残疾人就业保障金收入</t>
  </si>
  <si>
    <t xml:space="preserve">    教育资金收入</t>
  </si>
  <si>
    <t xml:space="preserve">    农田水利建设资金收入</t>
  </si>
  <si>
    <t xml:space="preserve">    森林植被恢复费</t>
  </si>
  <si>
    <t xml:space="preserve">    水利建设专项收入</t>
  </si>
  <si>
    <t xml:space="preserve">    油价调控风险准备金收入</t>
  </si>
  <si>
    <t xml:space="preserve">    专项收益上缴收入</t>
  </si>
  <si>
    <t xml:space="preserve">    其他专项收入(项)</t>
  </si>
  <si>
    <t xml:space="preserve">      广告收入</t>
  </si>
  <si>
    <t xml:space="preserve">      其他专项收入(目)</t>
  </si>
  <si>
    <t xml:space="preserve">  行政事业性收费收入</t>
  </si>
  <si>
    <t xml:space="preserve">    公安行政事业性收费收入</t>
  </si>
  <si>
    <t xml:space="preserve">      外国人签证费</t>
  </si>
  <si>
    <t xml:space="preserve">      外国人证件费</t>
  </si>
  <si>
    <t xml:space="preserve">      公民出入境证件费</t>
  </si>
  <si>
    <t xml:space="preserve">      中国国籍申请手续费</t>
  </si>
  <si>
    <t xml:space="preserve">      户籍管理证件工本费</t>
  </si>
  <si>
    <t xml:space="preserve">      居民身份证工本费</t>
  </si>
  <si>
    <t xml:space="preserve">      机动车号牌工本费</t>
  </si>
  <si>
    <t xml:space="preserve">      机动车行驶证工本费</t>
  </si>
  <si>
    <t xml:space="preserve">      机动车登记证书工本费</t>
  </si>
  <si>
    <t xml:space="preserve">      驾驶证工本费</t>
  </si>
  <si>
    <t xml:space="preserve">      驾驶许可考试费</t>
  </si>
  <si>
    <t xml:space="preserve">      临时入境机动车号牌和行驶证工本费</t>
  </si>
  <si>
    <t xml:space="preserve">      临时机动车驾驶证工本费</t>
  </si>
  <si>
    <t xml:space="preserve">      保安员资格考试费</t>
  </si>
  <si>
    <t xml:space="preserve">      其他缴入国库的公安行政事业性收费</t>
  </si>
  <si>
    <t xml:space="preserve">    法院行政事业性收费收入</t>
  </si>
  <si>
    <t xml:space="preserve">      诉讼费</t>
  </si>
  <si>
    <t xml:space="preserve">      其他缴入国库的法院行政事业性收费</t>
  </si>
  <si>
    <t xml:space="preserve">    司法行政事业性收费收入</t>
  </si>
  <si>
    <t xml:space="preserve">      法律职业资格考试考务费</t>
  </si>
  <si>
    <t xml:space="preserve">      其他缴入国库的司法行政事业性收费</t>
  </si>
  <si>
    <t xml:space="preserve">    外交行政事业性收费收入</t>
  </si>
  <si>
    <t xml:space="preserve">      认证费</t>
  </si>
  <si>
    <t xml:space="preserve">      签证费</t>
  </si>
  <si>
    <t xml:space="preserve">      驻外使领馆收费</t>
  </si>
  <si>
    <t xml:space="preserve">      其他缴入国库的外交行政事业性收费</t>
  </si>
  <si>
    <t xml:space="preserve">    商贸行政事业性收费收入</t>
  </si>
  <si>
    <t xml:space="preserve">      其他缴入国库的商贸行政事业性收费</t>
  </si>
  <si>
    <t xml:space="preserve">    财政行政事业性收费收入</t>
  </si>
  <si>
    <t xml:space="preserve">      考试考务费</t>
  </si>
  <si>
    <t xml:space="preserve">      其他缴入国库的财政行政事业性收费</t>
  </si>
  <si>
    <t xml:space="preserve">    税务行政事业性收费收入</t>
  </si>
  <si>
    <t xml:space="preserve">      缴入国库的税务行政事业性收费</t>
  </si>
  <si>
    <t xml:space="preserve">    海关行政事业性收费收入</t>
  </si>
  <si>
    <t xml:space="preserve">      缴入国库的海关行政事业性收费</t>
  </si>
  <si>
    <t xml:space="preserve">    审计行政事业性收费收入</t>
  </si>
  <si>
    <t xml:space="preserve">      其他缴入国库的审计行政事业性收费</t>
  </si>
  <si>
    <t xml:space="preserve">    国管局行政事业性收费收入</t>
  </si>
  <si>
    <t xml:space="preserve">      工人技术等级鉴定考核费</t>
  </si>
  <si>
    <t xml:space="preserve">      其他缴入国库的国管局行政事业性收费</t>
  </si>
  <si>
    <t xml:space="preserve">    科技行政事业性收费收入</t>
  </si>
  <si>
    <t xml:space="preserve">      其他缴入国库的科技行政事业性收费</t>
  </si>
  <si>
    <t xml:space="preserve">    保密行政事业性收费收入</t>
  </si>
  <si>
    <t xml:space="preserve">      其他缴入国库的保密行政事业性收费</t>
  </si>
  <si>
    <t xml:space="preserve">    市场监管行政事业性收费收入</t>
  </si>
  <si>
    <t xml:space="preserve">      客运索道运营审查检验和定期检验费</t>
  </si>
  <si>
    <t xml:space="preserve">      压力管道安装审查检验和定期检验费</t>
  </si>
  <si>
    <t xml:space="preserve">      压力管道元件制造审查检验费</t>
  </si>
  <si>
    <t xml:space="preserve">      特种劳动防护用品检验费</t>
  </si>
  <si>
    <t xml:space="preserve">      一般劳动防护用品检验费</t>
  </si>
  <si>
    <t xml:space="preserve">      锅炉、压力容器检验费</t>
  </si>
  <si>
    <t xml:space="preserve">      滞纳金</t>
  </si>
  <si>
    <t xml:space="preserve">      特种设备检验检测费</t>
  </si>
  <si>
    <t xml:space="preserve">      其他缴入国库的市场监管行政事业性收费</t>
  </si>
  <si>
    <t xml:space="preserve">    广播电视行政事业性收费收入</t>
  </si>
  <si>
    <t xml:space="preserve">      其他缴入国库的广播电视行政事业性收费</t>
  </si>
  <si>
    <t xml:space="preserve">    应急管理行政事业性收费收入</t>
  </si>
  <si>
    <t xml:space="preserve">      消防行业特有工种职业技能鉴定考试考务费</t>
  </si>
  <si>
    <t xml:space="preserve">      缴入国库的应急管理行政事业性收费</t>
  </si>
  <si>
    <t xml:space="preserve">    档案行政事业性收费收入</t>
  </si>
  <si>
    <t xml:space="preserve">      其他缴入国库的档案行政事业性收费</t>
  </si>
  <si>
    <t xml:space="preserve">    港澳办行政事业性收费收入</t>
  </si>
  <si>
    <t xml:space="preserve">      缴入国库的港澳办行政事业性收费</t>
  </si>
  <si>
    <t xml:space="preserve">    贸促会行政事业性收费收入</t>
  </si>
  <si>
    <t xml:space="preserve">      其他缴入国库的贸促会行政事业性收费</t>
  </si>
  <si>
    <t xml:space="preserve">    人防办行政事业性收费收入</t>
  </si>
  <si>
    <t xml:space="preserve">      防空地下室易地建设费</t>
  </si>
  <si>
    <t xml:space="preserve">      其他缴入国库的人防办行政事业性收费</t>
  </si>
  <si>
    <t xml:space="preserve">    中直管理局行政事业性收费收入</t>
  </si>
  <si>
    <t xml:space="preserve">      工人培训考核费</t>
  </si>
  <si>
    <t xml:space="preserve">      住宿费</t>
  </si>
  <si>
    <t xml:space="preserve">      学费</t>
  </si>
  <si>
    <t xml:space="preserve">      其他缴入国库的中直管理局行政事业性收费</t>
  </si>
  <si>
    <t xml:space="preserve">    文化和旅游行政事业性收费收入</t>
  </si>
  <si>
    <t xml:space="preserve">      导游人员资格考试费和等级考核费</t>
  </si>
  <si>
    <t xml:space="preserve">      其他缴入国库的文化和旅游行政事业性收费</t>
  </si>
  <si>
    <t xml:space="preserve">    教育行政事业性收费收入</t>
  </si>
  <si>
    <t xml:space="preserve">      普通话水平测试费</t>
  </si>
  <si>
    <t xml:space="preserve">      其他缴入国库的教育行政事业性收费</t>
  </si>
  <si>
    <t xml:space="preserve">      公办幼儿园保教费</t>
  </si>
  <si>
    <t xml:space="preserve">      公办幼儿园住宿费</t>
  </si>
  <si>
    <t xml:space="preserve">    体育行政事业性收费收入</t>
  </si>
  <si>
    <t xml:space="preserve">      体育特殊专业招生考务费</t>
  </si>
  <si>
    <t xml:space="preserve">      外国团体来华登山注册费</t>
  </si>
  <si>
    <t xml:space="preserve">      其他缴入国库的体育行政事业性收费</t>
  </si>
  <si>
    <t xml:space="preserve">    发展与改革(物价)行政事业性收费收入</t>
  </si>
  <si>
    <t xml:space="preserve">      其他缴入国库的发展与改革(物价)行政事业性收费</t>
  </si>
  <si>
    <t xml:space="preserve">    统计行政事业性收费收入</t>
  </si>
  <si>
    <t xml:space="preserve">      统计专业技术资格考试考务费</t>
  </si>
  <si>
    <t xml:space="preserve">      其他缴入国库的统计行政事业性收费</t>
  </si>
  <si>
    <t xml:space="preserve">    自然资源行政事业性收费收入</t>
  </si>
  <si>
    <t xml:space="preserve">      土地复垦费</t>
  </si>
  <si>
    <t xml:space="preserve">      土地闲置费</t>
  </si>
  <si>
    <t xml:space="preserve">      耕地开垦费</t>
  </si>
  <si>
    <t xml:space="preserve">      不动产登记费</t>
  </si>
  <si>
    <t xml:space="preserve">      其他缴入国库的自然资源行政事业性收费</t>
  </si>
  <si>
    <t xml:space="preserve">    建设行政事业性收费收入</t>
  </si>
  <si>
    <t xml:space="preserve">      城市道路占用挖掘修复费</t>
  </si>
  <si>
    <t xml:space="preserve">      生活垃圾处理费</t>
  </si>
  <si>
    <t xml:space="preserve">      其他缴入国库的建设行政事业性收费</t>
  </si>
  <si>
    <t xml:space="preserve">    知识产权行政事业性收费收入</t>
  </si>
  <si>
    <t xml:space="preserve">      专利收费</t>
  </si>
  <si>
    <t xml:space="preserve">      专利代理师资格考试考务费</t>
  </si>
  <si>
    <t xml:space="preserve">      集成电路布图设计保护收费</t>
  </si>
  <si>
    <t xml:space="preserve">      商标注册收费</t>
  </si>
  <si>
    <t xml:space="preserve">      其他缴入国库的知识产权行政事业性收费</t>
  </si>
  <si>
    <t xml:space="preserve">    生态环境行政事业性收费收入</t>
  </si>
  <si>
    <t xml:space="preserve">      海洋废弃物收费</t>
  </si>
  <si>
    <t xml:space="preserve">      其他缴入国库的生态环境行政事业性收费</t>
  </si>
  <si>
    <t xml:space="preserve">    铁路行政事业性收费收入</t>
  </si>
  <si>
    <t xml:space="preserve">      其他缴入国库的铁路行政事业性收费</t>
  </si>
  <si>
    <t xml:space="preserve">    交通运输行政事业性收费收入</t>
  </si>
  <si>
    <t xml:space="preserve">      航空业务权补偿费</t>
  </si>
  <si>
    <t xml:space="preserve">      适航审查费</t>
  </si>
  <si>
    <t xml:space="preserve">      长江口航道维护费</t>
  </si>
  <si>
    <t xml:space="preserve">      长江干线船舶引航收费</t>
  </si>
  <si>
    <t xml:space="preserve">      其他缴入国库的交通运输行政事业性收费</t>
  </si>
  <si>
    <t xml:space="preserve">    工业和信息产业行政事业性收费收入</t>
  </si>
  <si>
    <t xml:space="preserve">      电信网码号资源占用费</t>
  </si>
  <si>
    <t xml:space="preserve">      无线电频率占用费</t>
  </si>
  <si>
    <t xml:space="preserve">      其他缴入国库的工业和信息产业行政事业性收费</t>
  </si>
  <si>
    <t xml:space="preserve">    农业农村行政事业性收费收入</t>
  </si>
  <si>
    <t xml:space="preserve">      渔业资源增殖保护费</t>
  </si>
  <si>
    <t xml:space="preserve">      海洋渔业船舶船员考试费</t>
  </si>
  <si>
    <t xml:space="preserve">      工人技术等级考核或职业技能鉴定费</t>
  </si>
  <si>
    <t xml:space="preserve">      农药实验费</t>
  </si>
  <si>
    <t xml:space="preserve">      执业兽医资格考试考务费</t>
  </si>
  <si>
    <t xml:space="preserve">      其他缴入国库的农业农村行政事业性收费</t>
  </si>
  <si>
    <t xml:space="preserve">    林业草原行政事业性收费收入</t>
  </si>
  <si>
    <t xml:space="preserve">      草原植被恢复费收入</t>
  </si>
  <si>
    <t xml:space="preserve">      其他缴入国库的林业草原行政事业性收费</t>
  </si>
  <si>
    <t xml:space="preserve">    水利行政事业性收费收入</t>
  </si>
  <si>
    <t xml:space="preserve">      水土保持补偿费</t>
  </si>
  <si>
    <t xml:space="preserve">      其他缴入国库的水利行政事业性收费</t>
  </si>
  <si>
    <t xml:space="preserve">    卫生健康行政事业性收费收入</t>
  </si>
  <si>
    <t xml:space="preserve">      预防接种服务费</t>
  </si>
  <si>
    <t xml:space="preserve">      医疗事故鉴定费</t>
  </si>
  <si>
    <t xml:space="preserve">      预防接种异常反应鉴定费</t>
  </si>
  <si>
    <t xml:space="preserve">      造血干细胞配型费</t>
  </si>
  <si>
    <t xml:space="preserve">      职业病诊断鉴定费</t>
  </si>
  <si>
    <t xml:space="preserve">      非免疫规划疫苗储存运输费</t>
  </si>
  <si>
    <t xml:space="preserve">      其他缴入国库的卫生健康行政事业性收费</t>
  </si>
  <si>
    <t xml:space="preserve">    药品监管行政事业性收费收入</t>
  </si>
  <si>
    <t xml:space="preserve">      药品注册费</t>
  </si>
  <si>
    <t xml:space="preserve">      医疗器械产品注册费</t>
  </si>
  <si>
    <t xml:space="preserve">      其他缴入国库的药品监管行政事业性收费</t>
  </si>
  <si>
    <t xml:space="preserve">    民政行政事业性收费收入</t>
  </si>
  <si>
    <t xml:space="preserve">      殡葬收费</t>
  </si>
  <si>
    <t xml:space="preserve">      其他缴入国库的民政行政事业性收费</t>
  </si>
  <si>
    <t xml:space="preserve">    人力资源和社会保障行政事业性收费收入</t>
  </si>
  <si>
    <t xml:space="preserve">      职业技能鉴定考试考务费</t>
  </si>
  <si>
    <t xml:space="preserve">      专业技术人员职业资格考试考务费</t>
  </si>
  <si>
    <t xml:space="preserve">      其他缴入国库的人力资源和社会保障行政事业性收费</t>
  </si>
  <si>
    <t xml:space="preserve">    证监会行政事业性收费收入</t>
  </si>
  <si>
    <t xml:space="preserve">      证券市场监管费</t>
  </si>
  <si>
    <t xml:space="preserve">      期货市场监管费</t>
  </si>
  <si>
    <t xml:space="preserve">      证券、期货、基金从业人员资格报名考试费</t>
  </si>
  <si>
    <t xml:space="preserve">      其他缴入国库的证监会行政事业性收费</t>
  </si>
  <si>
    <t xml:space="preserve">    银行保险行政事业性收费收入</t>
  </si>
  <si>
    <t xml:space="preserve">      机构监管费</t>
  </si>
  <si>
    <t xml:space="preserve">      业务监管费</t>
  </si>
  <si>
    <t xml:space="preserve">      其他缴入国库的银行保险行政事业性收费</t>
  </si>
  <si>
    <t xml:space="preserve">    仲裁委行政事业性收费收入</t>
  </si>
  <si>
    <t xml:space="preserve">      仲裁收费</t>
  </si>
  <si>
    <t xml:space="preserve">      其他缴入国库的仲裁委行政事业性收费</t>
  </si>
  <si>
    <t xml:space="preserve">    编办行政事业性收费收入</t>
  </si>
  <si>
    <t xml:space="preserve">      缴入国库的编办行政事业性收费</t>
  </si>
  <si>
    <t xml:space="preserve">    党校行政事业性收费收入</t>
  </si>
  <si>
    <t xml:space="preserve">      缴入国库的党校行政事业性收费</t>
  </si>
  <si>
    <t xml:space="preserve">    监察行政事业性收费收入</t>
  </si>
  <si>
    <t xml:space="preserve">      缴入国库的监察行政事业性收费</t>
  </si>
  <si>
    <t xml:space="preserve">    外文局行政事业性收费收入</t>
  </si>
  <si>
    <t xml:space="preserve">      翻译专业资格(水平)考试考务费</t>
  </si>
  <si>
    <t xml:space="preserve">      其他缴入国库的外文局行政事业性收费</t>
  </si>
  <si>
    <t xml:space="preserve">    国资委行政事业性收费收入</t>
  </si>
  <si>
    <t xml:space="preserve">      其他缴入国库的国资委行政事业性收费</t>
  </si>
  <si>
    <t xml:space="preserve">    其他行政事业性收费收入</t>
  </si>
  <si>
    <t xml:space="preserve">      政府信息公开信息处理费</t>
  </si>
  <si>
    <t xml:space="preserve">      其他缴入国库的行政事业性收费</t>
  </si>
  <si>
    <t xml:space="preserve">  罚没收入</t>
  </si>
  <si>
    <t xml:space="preserve">    一般罚没收入</t>
  </si>
  <si>
    <t xml:space="preserve">      公安罚没收入</t>
  </si>
  <si>
    <t xml:space="preserve">      检察院罚没收入</t>
  </si>
  <si>
    <t xml:space="preserve">      法院罚没收入</t>
  </si>
  <si>
    <t xml:space="preserve">      新闻出版罚没收入</t>
  </si>
  <si>
    <t xml:space="preserve">      税务部门罚没收入</t>
  </si>
  <si>
    <t xml:space="preserve">      海关罚没收入</t>
  </si>
  <si>
    <t xml:space="preserve">      药品监督罚没收入</t>
  </si>
  <si>
    <t xml:space="preserve">      卫生罚没收入</t>
  </si>
  <si>
    <t xml:space="preserve">      检验检疫罚没收入</t>
  </si>
  <si>
    <t xml:space="preserve">      证监会罚没收入</t>
  </si>
  <si>
    <t xml:space="preserve">      银行保险罚没收入</t>
  </si>
  <si>
    <t xml:space="preserve">      交通罚没收入</t>
  </si>
  <si>
    <t xml:space="preserve">      铁道罚没收入</t>
  </si>
  <si>
    <t xml:space="preserve">      审计罚没收入</t>
  </si>
  <si>
    <t xml:space="preserve">      渔政罚没收入</t>
  </si>
  <si>
    <t xml:space="preserve">      民航罚没收入</t>
  </si>
  <si>
    <t xml:space="preserve">      电力监管罚没收入</t>
  </si>
  <si>
    <t xml:space="preserve">      交强险罚没收入</t>
  </si>
  <si>
    <t xml:space="preserve">      物价罚没收入</t>
  </si>
  <si>
    <t xml:space="preserve">      市场监管罚没收入</t>
  </si>
  <si>
    <t xml:space="preserve">      工业和信息产业罚没收入</t>
  </si>
  <si>
    <t xml:space="preserve">      生态环境罚没收入</t>
  </si>
  <si>
    <t xml:space="preserve">      水利罚没收入</t>
  </si>
  <si>
    <t xml:space="preserve">      邮政罚没收入</t>
  </si>
  <si>
    <t xml:space="preserve">      监察罚没收入</t>
  </si>
  <si>
    <t xml:space="preserve">      海警罚没收入</t>
  </si>
  <si>
    <t xml:space="preserve">      住房和城乡建设罚没收入</t>
  </si>
  <si>
    <t xml:space="preserve">      应急管理罚没收入</t>
  </si>
  <si>
    <t xml:space="preserve">      气象罚没收入</t>
  </si>
  <si>
    <t xml:space="preserve">      其他一般罚没收入</t>
  </si>
  <si>
    <t xml:space="preserve">    缉私罚没收入</t>
  </si>
  <si>
    <t xml:space="preserve">      公安缉私罚没收入</t>
  </si>
  <si>
    <t xml:space="preserve">      市场缉私罚没收入</t>
  </si>
  <si>
    <t xml:space="preserve">      海关缉私罚没收入</t>
  </si>
  <si>
    <t xml:space="preserve">      其他部门缉私罚没收入</t>
  </si>
  <si>
    <t xml:space="preserve">    缉毒罚没收入</t>
  </si>
  <si>
    <t xml:space="preserve">    罚没收入退库</t>
  </si>
  <si>
    <t xml:space="preserve">  国有资本经营收入</t>
  </si>
  <si>
    <t xml:space="preserve">    利润收入</t>
  </si>
  <si>
    <t xml:space="preserve">      中国人民银行上缴收入</t>
  </si>
  <si>
    <t xml:space="preserve">      金融企业利润收入</t>
  </si>
  <si>
    <t xml:space="preserve">      其他企业利润收入</t>
  </si>
  <si>
    <t xml:space="preserve">    股利、股息收入</t>
  </si>
  <si>
    <t xml:space="preserve">      金融业公司股利、股息收入</t>
  </si>
  <si>
    <t xml:space="preserve">      其他股利、股息收入</t>
  </si>
  <si>
    <t xml:space="preserve">    产权转让收入</t>
  </si>
  <si>
    <t xml:space="preserve">      其他产权转让收入</t>
  </si>
  <si>
    <t xml:space="preserve">    清算收入</t>
  </si>
  <si>
    <t xml:space="preserve">      其他清算收入</t>
  </si>
  <si>
    <t xml:space="preserve">    国有资本经营收入退库</t>
  </si>
  <si>
    <t xml:space="preserve">    国有企业计划亏损补贴</t>
  </si>
  <si>
    <t xml:space="preserve">      工业企业计划亏损补贴</t>
  </si>
  <si>
    <t xml:space="preserve">      农业企业计划亏损补贴</t>
  </si>
  <si>
    <t xml:space="preserve">      其他国有企业计划亏损补贴</t>
  </si>
  <si>
    <t xml:space="preserve">    烟草企业上缴专项收入</t>
  </si>
  <si>
    <t xml:space="preserve">    其他国有资本经营收入</t>
  </si>
  <si>
    <t xml:space="preserve">  国有资源(资产)有偿使用收入</t>
  </si>
  <si>
    <t xml:space="preserve">    海域使用金收入</t>
  </si>
  <si>
    <t xml:space="preserve">      中央海域使用金收入</t>
  </si>
  <si>
    <t xml:space="preserve">      地方海域使用金收入</t>
  </si>
  <si>
    <t xml:space="preserve">    场地和矿区使用费收入</t>
  </si>
  <si>
    <t xml:space="preserve">      陆上石油矿区使用费</t>
  </si>
  <si>
    <t xml:space="preserve">      海上石油矿区使用费</t>
  </si>
  <si>
    <t xml:space="preserve">      中央合资合作企业场地使用费收入</t>
  </si>
  <si>
    <t xml:space="preserve">      中央和地方合资合作企业场地使用费收入</t>
  </si>
  <si>
    <t xml:space="preserve">      地方合资合作企业场地使用费收入</t>
  </si>
  <si>
    <t xml:space="preserve">      港澳台和外商独资企业场地使用费收入</t>
  </si>
  <si>
    <t xml:space="preserve">    特种矿产品出售收入</t>
  </si>
  <si>
    <t xml:space="preserve">    专项储备物资销售收入</t>
  </si>
  <si>
    <t xml:space="preserve">    利息收入</t>
  </si>
  <si>
    <t xml:space="preserve">      国库存款利息收入</t>
  </si>
  <si>
    <t xml:space="preserve">      财政专户存款利息收入</t>
  </si>
  <si>
    <t xml:space="preserve">      有价证券利息收入</t>
  </si>
  <si>
    <t xml:space="preserve">      其他利息收入</t>
  </si>
  <si>
    <t xml:space="preserve">    非经营性国有资产收入</t>
  </si>
  <si>
    <t xml:space="preserve">      行政单位国有资产出租、出借收入</t>
  </si>
  <si>
    <t xml:space="preserve">      行政单位国有资产处置收入</t>
  </si>
  <si>
    <t xml:space="preserve">      事业单位国有资产处置收入</t>
  </si>
  <si>
    <t xml:space="preserve">      事业单位国有资产出租出借收入</t>
  </si>
  <si>
    <t xml:space="preserve">      其他非经营性国有资产收入</t>
  </si>
  <si>
    <t xml:space="preserve">    出租车经营权有偿出让和转让收入</t>
  </si>
  <si>
    <t xml:space="preserve">    无居民海岛使用金收入</t>
  </si>
  <si>
    <t xml:space="preserve">      中央无居民海岛使用金收入</t>
  </si>
  <si>
    <t xml:space="preserve">      地方无居民海岛使用金收入</t>
  </si>
  <si>
    <t xml:space="preserve">    转让政府还贷道路收费权收入</t>
  </si>
  <si>
    <t xml:space="preserve">    石油特别收益金专项收入(项)</t>
  </si>
  <si>
    <t xml:space="preserve">      石油特别收益金专项收入(目)</t>
  </si>
  <si>
    <t xml:space="preserve">      石油特别收益金退库</t>
  </si>
  <si>
    <t xml:space="preserve">    动用国家储备物资上缴财政收入</t>
  </si>
  <si>
    <t xml:space="preserve">    铁路资产变现收入</t>
  </si>
  <si>
    <t xml:space="preserve">    电力改革预留资产变现收入</t>
  </si>
  <si>
    <t xml:space="preserve">    矿产资源专项收入</t>
  </si>
  <si>
    <t xml:space="preserve">      矿产资源补偿费收入</t>
  </si>
  <si>
    <t xml:space="preserve">      探矿权、采矿权使用费收入</t>
  </si>
  <si>
    <t xml:space="preserve">      矿业权出让收益</t>
  </si>
  <si>
    <t xml:space="preserve">      矿业权占用费收入</t>
  </si>
  <si>
    <t xml:space="preserve">    排污权出让收入</t>
  </si>
  <si>
    <t xml:space="preserve">    航班时刻拍卖和使用费收入</t>
  </si>
  <si>
    <t xml:space="preserve">    农村集体经营性建设用地土地增值收益调节金收入</t>
  </si>
  <si>
    <t xml:space="preserve">    新增建设用地土地有偿使用费收入</t>
  </si>
  <si>
    <t xml:space="preserve">    水资源费收入</t>
  </si>
  <si>
    <t xml:space="preserve">      三峡电站水资源费收入</t>
  </si>
  <si>
    <t xml:space="preserve">      其他水资源费收入</t>
  </si>
  <si>
    <t xml:space="preserve">    国家留成油上缴收入</t>
  </si>
  <si>
    <t xml:space="preserve">    市政公共资源有偿使用收入</t>
  </si>
  <si>
    <t xml:space="preserve">      停车泊位及公共停车场等有偿使用收入</t>
  </si>
  <si>
    <t xml:space="preserve">      公共空间广告设置权等有偿使用收入</t>
  </si>
  <si>
    <t xml:space="preserve">      其他市政公共资源有偿使用收入</t>
  </si>
  <si>
    <t xml:space="preserve">    其他国有资源(资产)有偿使用收入</t>
  </si>
  <si>
    <t xml:space="preserve">  捐赠收入</t>
  </si>
  <si>
    <t xml:space="preserve">    国外捐赠收入</t>
  </si>
  <si>
    <t xml:space="preserve">    国内捐赠收入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</si>
  <si>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</si>
  <si>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</si>
  <si>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</si>
  <si>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</si>
  <si>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</si>
  <si>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</si>
  <si>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其他收入(款)</t>
  </si>
  <si>
    <t xml:space="preserve">    主管部门集中收入</t>
  </si>
  <si>
    <t xml:space="preserve">    免税商品特许经营费收入</t>
  </si>
  <si>
    <t xml:space="preserve">    基本建设收入</t>
  </si>
  <si>
    <t xml:space="preserve">    差别电价收入</t>
  </si>
  <si>
    <t xml:space="preserve">    债务管理收入</t>
  </si>
  <si>
    <t xml:space="preserve">    南水北调工程基金收入</t>
  </si>
  <si>
    <t xml:space="preserve">    生态环境损害赔偿资金</t>
  </si>
  <si>
    <t xml:space="preserve">    其他收入(项)</t>
  </si>
  <si>
    <t>一般公共服务支出</t>
  </si>
  <si>
    <t>外交支出</t>
  </si>
  <si>
    <t>国防支出</t>
  </si>
  <si>
    <t>公共安全支出</t>
  </si>
  <si>
    <t>教育支出</t>
  </si>
  <si>
    <t>科学技术支出</t>
  </si>
  <si>
    <t>文化旅游体育与传媒支出</t>
  </si>
  <si>
    <t>社会保障和就业支出</t>
  </si>
  <si>
    <t>卫生健康支出</t>
  </si>
  <si>
    <t>节能环保支出</t>
  </si>
  <si>
    <t>城乡社区支出</t>
  </si>
  <si>
    <t>农林水支出</t>
  </si>
  <si>
    <t xml:space="preserve">    农村供水</t>
  </si>
  <si>
    <t xml:space="preserve">  巩固脱贫攻坚成果衔接乡村振兴</t>
  </si>
  <si>
    <t xml:space="preserve">    其他巩固脱贫攻坚成果衔接乡村振兴支出</t>
  </si>
  <si>
    <t>交通运输支出</t>
  </si>
  <si>
    <t>资源勘探工业信息等支出</t>
  </si>
  <si>
    <t>商业服务业等支出</t>
  </si>
  <si>
    <t>金融支出</t>
  </si>
  <si>
    <t>援助其他地区支出</t>
  </si>
  <si>
    <t>自然资源海洋气象等支出</t>
  </si>
  <si>
    <t>住房保障支出</t>
  </si>
  <si>
    <t xml:space="preserve">    保障性租赁住房</t>
  </si>
  <si>
    <t>粮油物资储备支出</t>
  </si>
  <si>
    <t xml:space="preserve">    天然铀储备</t>
  </si>
  <si>
    <t>灾害防治及应急管理支出</t>
  </si>
  <si>
    <t>其他支出(类)</t>
  </si>
  <si>
    <t>债务付息支出</t>
  </si>
  <si>
    <t>债务发行费用支出</t>
  </si>
  <si>
    <t>一般公共预算基本支出</t>
  </si>
  <si>
    <t>财政拨款列支数</t>
  </si>
  <si>
    <t>财政权责发生制列支数</t>
  </si>
  <si>
    <t xml:space="preserve">  房屋建筑物购建</t>
  </si>
  <si>
    <t xml:space="preserve">  基础设施建设</t>
  </si>
  <si>
    <t xml:space="preserve">  土地征迁补偿和安置支出</t>
  </si>
  <si>
    <t xml:space="preserve">  大型修缮</t>
  </si>
  <si>
    <t xml:space="preserve">  其他资本性支出</t>
  </si>
  <si>
    <t>机关资本性支出(二)</t>
  </si>
  <si>
    <t xml:space="preserve">  其他对事业单位补助</t>
  </si>
  <si>
    <t xml:space="preserve">  资本性支出(二)</t>
  </si>
  <si>
    <t>对企业补助</t>
  </si>
  <si>
    <t xml:space="preserve">  费用补贴</t>
  </si>
  <si>
    <t xml:space="preserve">  利息补贴</t>
  </si>
  <si>
    <t xml:space="preserve">  其他对企业补助</t>
  </si>
  <si>
    <t>对企业资本性支出</t>
  </si>
  <si>
    <t xml:space="preserve">  资本金注入(一)</t>
  </si>
  <si>
    <t xml:space="preserve">  资本金注入(二)</t>
  </si>
  <si>
    <t xml:space="preserve">  政府投资基金股权投资</t>
  </si>
  <si>
    <t xml:space="preserve">  其他对企业资本性支出</t>
  </si>
  <si>
    <t xml:space="preserve">  助学金</t>
  </si>
  <si>
    <t xml:space="preserve">  个人农业生产补贴</t>
  </si>
  <si>
    <t>对社会保障基金补助</t>
  </si>
  <si>
    <t xml:space="preserve">  对社会保险基金补助</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</si>
  <si>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</si>
  <si>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</si>
  <si>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</si>
  <si>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</si>
  <si>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</si>
  <si>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</si>
  <si>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</si>
  <si>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国家赔偿费用支出</t>
  </si>
  <si>
    <t xml:space="preserve">  对民间非营利组织和群众性自治组织补贴</t>
  </si>
  <si>
    <t xml:space="preserve">  经常性赠与</t>
  </si>
  <si>
    <t xml:space="preserve">  资本性赠与</t>
  </si>
  <si>
    <t>决 算 数</t>
  </si>
  <si>
    <t>上级补助收入</t>
  </si>
  <si>
    <t>补助下级支出</t>
  </si>
  <si>
    <t xml:space="preserve">  返还性收入</t>
  </si>
  <si>
    <t xml:space="preserve">  返还性支出</t>
  </si>
  <si>
    <t xml:space="preserve">    所得税基数返还收入</t>
  </si>
  <si>
    <t xml:space="preserve">    所得税基数返还支出</t>
  </si>
  <si>
    <t xml:space="preserve">    成品油税费改革税收返还收入</t>
  </si>
  <si>
    <t xml:space="preserve">    成品油税费改革税收返还支出</t>
  </si>
  <si>
    <t xml:space="preserve">    增值税税收返还收入</t>
  </si>
  <si>
    <t xml:space="preserve">    增值税税收返还支出</t>
  </si>
  <si>
    <t xml:space="preserve">    消费税税收返还收入</t>
  </si>
  <si>
    <t xml:space="preserve">    消费税税收返还支出</t>
  </si>
  <si>
    <t xml:space="preserve">    增值税“五五分享”税收返还收入</t>
  </si>
  <si>
    <t xml:space="preserve">    增值税“五五分享”税收返还支出</t>
  </si>
  <si>
    <t xml:space="preserve">    其他返还性收入</t>
  </si>
  <si>
    <t xml:space="preserve">    其他返还性支出</t>
  </si>
  <si>
    <t xml:space="preserve">  一般性转移支付收入</t>
  </si>
  <si>
    <t xml:space="preserve">    体制补助收入</t>
  </si>
  <si>
    <t xml:space="preserve">    体制补助支出</t>
  </si>
  <si>
    <t xml:space="preserve">    均衡性转移支付收入</t>
  </si>
  <si>
    <t xml:space="preserve">    均衡性转移支付支出</t>
  </si>
  <si>
    <t xml:space="preserve">    县级基本财力保障机制奖补资金收入</t>
  </si>
  <si>
    <t xml:space="preserve">    县级基本财力保障机制奖补资金支出</t>
  </si>
  <si>
    <t xml:space="preserve">    结算补助收入</t>
  </si>
  <si>
    <t xml:space="preserve">    结算补助支出</t>
  </si>
  <si>
    <t xml:space="preserve">    资源枯竭型城市转移支付补助收入</t>
  </si>
  <si>
    <t xml:space="preserve">    资源枯竭型城市转移支付补助支出</t>
  </si>
  <si>
    <t xml:space="preserve">    企业事业单位划转补助收入</t>
  </si>
  <si>
    <t xml:space="preserve">    企业事业单位划转补助支出</t>
  </si>
  <si>
    <t xml:space="preserve">    产粮(油)大县奖励资金收入</t>
  </si>
  <si>
    <t xml:space="preserve">    产粮(油)大县奖励资金支出</t>
  </si>
  <si>
    <t xml:space="preserve">    重点生态功能区转移支付收入</t>
  </si>
  <si>
    <t xml:space="preserve">    重点生态功能区转移支付支出</t>
  </si>
  <si>
    <t xml:space="preserve">    固定数额补助收入</t>
  </si>
  <si>
    <t xml:space="preserve">    固定数额补助支出</t>
  </si>
  <si>
    <t xml:space="preserve">    革命老区转移支付收入</t>
  </si>
  <si>
    <t xml:space="preserve">    革命老区转移支付支出</t>
  </si>
  <si>
    <t xml:space="preserve">    民族地区转移支付收入</t>
  </si>
  <si>
    <t xml:space="preserve">    民族地区转移支付支出</t>
  </si>
  <si>
    <t xml:space="preserve">    边境地区转移支付收入</t>
  </si>
  <si>
    <t xml:space="preserve">    边境地区转移支付支出</t>
  </si>
  <si>
    <t xml:space="preserve">    巩固脱贫攻坚成果衔接乡村振兴转移支付收入</t>
  </si>
  <si>
    <t xml:space="preserve">    巩固脱贫攻坚成果衔接乡村振兴转移支付支出</t>
  </si>
  <si>
    <t xml:space="preserve">    一般公共服务共同财政事权转移支付收入  </t>
  </si>
  <si>
    <t xml:space="preserve">    一般公共服务共同财政事权转移支付支出  </t>
  </si>
  <si>
    <t xml:space="preserve">    外交共同财政事权转移支付收入  </t>
  </si>
  <si>
    <t xml:space="preserve">    外交共同财政事权转移支付支出 </t>
  </si>
  <si>
    <t xml:space="preserve">    国防共同财政事权转移支付收入  </t>
  </si>
  <si>
    <t xml:space="preserve">    国防共同财政事权转移支付支出 </t>
  </si>
  <si>
    <t xml:space="preserve">    公共安全共同财政事权转移支付收入  </t>
  </si>
  <si>
    <t xml:space="preserve">    公共安全共同财政事权转移支付支出 </t>
  </si>
  <si>
    <t xml:space="preserve">    教育共同财政事权转移支付收入  </t>
  </si>
  <si>
    <t xml:space="preserve">    教育共同财政事权转移支付支出 </t>
  </si>
  <si>
    <t xml:space="preserve">    科学技术共同财政事权转移支付收入  </t>
  </si>
  <si>
    <t xml:space="preserve">    科学技术共同财政事权转移支付支出  </t>
  </si>
  <si>
    <t xml:space="preserve">    文化旅游体育与传媒共同财政事权转移支付收入  </t>
  </si>
  <si>
    <t xml:space="preserve">    文化旅游体育与传媒共同财政事权转移支付支出  </t>
  </si>
  <si>
    <t xml:space="preserve">    社会保障和就业共同财政事权转移支付收入  </t>
  </si>
  <si>
    <t xml:space="preserve">    社会保障和就业共同财政事权转移支付支出 </t>
  </si>
  <si>
    <t xml:space="preserve">    医疗卫生共同财政事权转移支付收入  </t>
  </si>
  <si>
    <t xml:space="preserve">    医疗卫生共同财政事权转移支付支出  </t>
  </si>
  <si>
    <t xml:space="preserve">    节能环保共同财政事权转移支付收入  </t>
  </si>
  <si>
    <t xml:space="preserve">    节能环保共同财政事权转移支付支出</t>
  </si>
  <si>
    <t xml:space="preserve">    城乡社区共同财政事权转移支付收入  </t>
  </si>
  <si>
    <t xml:space="preserve">    城乡社区共同财政事权转移支付支出</t>
  </si>
  <si>
    <t xml:space="preserve">    农林水共同财政事权转移支付收入  </t>
  </si>
  <si>
    <t xml:space="preserve">    农林水共同财政事权转移支付支出</t>
  </si>
  <si>
    <t xml:space="preserve">    交通运输共同财政事权转移支付收入  </t>
  </si>
  <si>
    <t xml:space="preserve">    交通运输共同财政事权转移支付支出 </t>
  </si>
  <si>
    <t xml:space="preserve">    资源勘探工业信息等共同财政事权转移支付收入  </t>
  </si>
  <si>
    <t xml:space="preserve">    资源勘探工业信息等共同财政事权转移支付支出 </t>
  </si>
  <si>
    <t xml:space="preserve">    商业服务业等共同财政事权转移支付收入  </t>
  </si>
  <si>
    <t xml:space="preserve">    商业服务业等共同财政事权转移支付支出</t>
  </si>
  <si>
    <t xml:space="preserve">    金融共同财政事权转移支付收入  </t>
  </si>
  <si>
    <t xml:space="preserve">    金融共同财政事权转移支付支出 </t>
  </si>
  <si>
    <t xml:space="preserve">    自然资源海洋气象等共同财政事权转移支付收入  </t>
  </si>
  <si>
    <t xml:space="preserve">    自然资源海洋气象等共同财政事权转移支付支出  </t>
  </si>
  <si>
    <t xml:space="preserve">    住房保障共同财政事权转移支付收入  </t>
  </si>
  <si>
    <t xml:space="preserve">    住房保障共同财政事权转移支付支出</t>
  </si>
  <si>
    <t xml:space="preserve">    粮油物资储备共同财政事权转移支付收入  </t>
  </si>
  <si>
    <t xml:space="preserve">    粮油物资储备共同财政事权转移支付支出</t>
  </si>
  <si>
    <t xml:space="preserve">    灾害防治及应急管理共同财政事权转移支付收入  </t>
  </si>
  <si>
    <t xml:space="preserve">    灾害防治及应急管理共同财政事权转移支付支出  </t>
  </si>
  <si>
    <t xml:space="preserve">    其他共同财政事权转移支付收入  </t>
  </si>
  <si>
    <t xml:space="preserve">    其他共同财政事权转移支付支出 </t>
  </si>
  <si>
    <t xml:space="preserve">    增值税留抵退税转移支付收入</t>
  </si>
  <si>
    <t xml:space="preserve">    增值税留抵退税转移支付支出</t>
  </si>
  <si>
    <t xml:space="preserve">    其他退税减税降费转移支付收入</t>
  </si>
  <si>
    <t xml:space="preserve">    其他退税减税降费转移支付支出</t>
  </si>
  <si>
    <t xml:space="preserve">    补充县区财力转移支付收入</t>
  </si>
  <si>
    <t xml:space="preserve">    补充县区财力转移支付支出</t>
  </si>
  <si>
    <t xml:space="preserve">    其他一般性转移支付收入</t>
  </si>
  <si>
    <t xml:space="preserve">    其他一般性转移支付支出</t>
  </si>
  <si>
    <t xml:space="preserve">  专项转移支付收入</t>
  </si>
  <si>
    <t xml:space="preserve">  专项转移支付支出</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</si>
  <si>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</si>
  <si>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</si>
  <si>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</si>
  <si>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</si>
  <si>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</si>
  <si>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</si>
  <si>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</si>
  <si>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</si>
  <si>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</si>
  <si>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</si>
  <si>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</si>
  <si>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</si>
  <si>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</si>
  <si>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</si>
  <si>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</si>
  <si>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</si>
  <si>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</si>
  <si>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</si>
  <si>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</si>
  <si>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</si>
  <si>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</si>
  <si>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下级上解收入</t>
  </si>
  <si>
    <t>上解上级支出</t>
  </si>
  <si>
    <t xml:space="preserve">  体制上解收入</t>
  </si>
  <si>
    <t xml:space="preserve">  体制上解支出</t>
  </si>
  <si>
    <t xml:space="preserve">  专项上解收入</t>
  </si>
  <si>
    <t xml:space="preserve">  专项上解支出</t>
  </si>
  <si>
    <t>待偿债再融资一般债券上年结余</t>
  </si>
  <si>
    <t>上年结余收入</t>
  </si>
  <si>
    <t xml:space="preserve">调入资金   </t>
  </si>
  <si>
    <t>调出资金</t>
  </si>
  <si>
    <t xml:space="preserve">  从政府性基金预算调入</t>
  </si>
  <si>
    <t xml:space="preserve">  从国有资本经营预算调入</t>
  </si>
  <si>
    <t xml:space="preserve">  从其他资金调入</t>
  </si>
  <si>
    <t>债务收入</t>
  </si>
  <si>
    <t>债务还本支出</t>
  </si>
  <si>
    <t xml:space="preserve">  地方政府债务收入</t>
  </si>
  <si>
    <t xml:space="preserve">  地方政府一般债务还本支出</t>
  </si>
  <si>
    <t xml:space="preserve">    一般债务收入</t>
  </si>
  <si>
    <t xml:space="preserve">    地方政府一般债券还本支出</t>
  </si>
  <si>
    <t xml:space="preserve">      地方政府一般债券收入</t>
  </si>
  <si>
    <t xml:space="preserve">    地方政府向外国政府借款还本支出</t>
  </si>
  <si>
    <t xml:space="preserve">      地方政府向外国政府借款收入</t>
  </si>
  <si>
    <t xml:space="preserve">    地方政府向国际组织借款还本支出</t>
  </si>
  <si>
    <t xml:space="preserve">      地方政府向国际组织借款收入</t>
  </si>
  <si>
    <t xml:space="preserve">    地方政府其他一般债务还本支出</t>
  </si>
  <si>
    <t xml:space="preserve">      地方政府其他一般债务收入</t>
  </si>
  <si>
    <t>债务转贷收入</t>
  </si>
  <si>
    <t>债务转贷支出</t>
  </si>
  <si>
    <t xml:space="preserve">  地方政府一般债务转贷收入</t>
  </si>
  <si>
    <t xml:space="preserve">  地方政府一般债券转贷支出</t>
  </si>
  <si>
    <t xml:space="preserve">    地方政府一般债券转贷收入</t>
  </si>
  <si>
    <t xml:space="preserve">  地方政府向外国政府借款转贷支出</t>
  </si>
  <si>
    <t xml:space="preserve">    地方政府向外国政府借款转贷收入</t>
  </si>
  <si>
    <t xml:space="preserve">  地方政府向国际组织借款转贷支出</t>
  </si>
  <si>
    <t xml:space="preserve">    地方政府向国际组织借款转贷收入</t>
  </si>
  <si>
    <t xml:space="preserve">  地方政府其他一般债务转贷支出</t>
  </si>
  <si>
    <t xml:space="preserve">    地方政府其他一般债务转贷收入</t>
  </si>
  <si>
    <t>国债转贷收入</t>
  </si>
  <si>
    <t>补充预算周转金</t>
  </si>
  <si>
    <t>国债转贷资金上年结余</t>
  </si>
  <si>
    <t>拨付国债转贷资金数</t>
  </si>
  <si>
    <t>国债转贷转补助数</t>
  </si>
  <si>
    <t>国债转贷资金结余</t>
  </si>
  <si>
    <t>动用预算稳定调节基金</t>
  </si>
  <si>
    <t>安排预算稳定调节基金</t>
  </si>
  <si>
    <t>区域间转移性收入</t>
  </si>
  <si>
    <t>区域间转移性支出</t>
  </si>
  <si>
    <t xml:space="preserve">  接受其他地区援助收入</t>
  </si>
  <si>
    <t xml:space="preserve">  援助其他地区支出</t>
  </si>
  <si>
    <t xml:space="preserve">    接受其他省(自治区、直辖市、计划单列市)援助收入</t>
  </si>
  <si>
    <t xml:space="preserve">    援助其他省(自治区、直辖市、计划单列市)支出</t>
  </si>
  <si>
    <t xml:space="preserve">    接受省内其他地市(区)援助收入</t>
  </si>
  <si>
    <t xml:space="preserve">    援助省内其他地市(区)支出</t>
  </si>
  <si>
    <t xml:space="preserve">    接受市内其他县市(区)援助收入</t>
  </si>
  <si>
    <t xml:space="preserve">    援助市内其他县市(区)支出</t>
  </si>
  <si>
    <t xml:space="preserve">  生态保护补偿转移性收入</t>
  </si>
  <si>
    <t xml:space="preserve">  生态保护补偿转移性支出</t>
  </si>
  <si>
    <t xml:space="preserve">    其他省(自治区、直辖市、计划单列市)横向生态保护补偿转移性收入</t>
  </si>
  <si>
    <t xml:space="preserve">    其他省(自治区、直辖市、计划单列市)横向生态保护补偿转移性支出</t>
  </si>
  <si>
    <t xml:space="preserve">    省内其他地市(区)横向生态保护补偿转移性收入</t>
  </si>
  <si>
    <t xml:space="preserve">    省内其他地市(区)横向生态保护补偿转移性支出</t>
  </si>
  <si>
    <t xml:space="preserve">    市内其他县市(区)横向生态保护补偿转移性收入</t>
  </si>
  <si>
    <t xml:space="preserve">    市内其他县市(区)横向生态保护补偿转移性支出</t>
  </si>
  <si>
    <t xml:space="preserve">  土地指标调剂转移性收入</t>
  </si>
  <si>
    <t xml:space="preserve">  土地指标调剂转移性支出</t>
  </si>
  <si>
    <t xml:space="preserve">    其他省(自治区、直辖市、计划单列市)横向土地指标调剂转移性收入</t>
  </si>
  <si>
    <t xml:space="preserve">    其他省(自治区、直辖市、计划单列市)横向土地指标调剂转移性支出</t>
  </si>
  <si>
    <t xml:space="preserve">    省内其他地市(区)横向土地指标调剂转移性收入</t>
  </si>
  <si>
    <t xml:space="preserve">    省内其他地市(区)横向土地指标调剂转移性支出</t>
  </si>
  <si>
    <t xml:space="preserve">    市内其他县市(区)横向土地指标调剂转移性收入</t>
  </si>
  <si>
    <t xml:space="preserve">    市内其他县市(区)横向土地指标调剂转移性支出</t>
  </si>
  <si>
    <t xml:space="preserve">  其他转移性收入</t>
  </si>
  <si>
    <t xml:space="preserve">  其他转移性支出</t>
  </si>
  <si>
    <t xml:space="preserve">    其他省(自治区、直辖市、计划单列市)其他转移性收入</t>
  </si>
  <si>
    <t xml:space="preserve">    其他省(自治区、直辖市、计划单列市)其他转移性支出</t>
  </si>
  <si>
    <t xml:space="preserve">    省内其他地市(区)其他转移性收入</t>
  </si>
  <si>
    <t xml:space="preserve">    省内其他地市(区)其他转移性支出</t>
  </si>
  <si>
    <t xml:space="preserve">    市内其他县市(区)其他转移性收入</t>
  </si>
  <si>
    <t xml:space="preserve">    市内其他县市(区)其他转移性支出</t>
  </si>
  <si>
    <t>省补助计划单列市收入</t>
  </si>
  <si>
    <t>计划单列市上解省支出</t>
  </si>
  <si>
    <t>计划单列市上解省收入</t>
  </si>
  <si>
    <t>省补助计划单列市支出</t>
  </si>
  <si>
    <t>待偿债再融资一般债券结余</t>
  </si>
  <si>
    <t>年终结余</t>
  </si>
  <si>
    <t>减:结转下年的支出</t>
  </si>
  <si>
    <t>收  入  总  计</t>
  </si>
  <si>
    <t>支  出  总  计</t>
  </si>
  <si>
    <t>政府性基金预算收入</t>
  </si>
  <si>
    <t>政府性基金收入(款)</t>
  </si>
  <si>
    <t xml:space="preserve">  农网还贷资金收入</t>
  </si>
  <si>
    <t xml:space="preserve">    中央农网还贷资金收入</t>
  </si>
  <si>
    <t xml:space="preserve">    地方农网还贷资金收入</t>
  </si>
  <si>
    <t xml:space="preserve">  铁路建设基金收入</t>
  </si>
  <si>
    <t xml:space="preserve">  民航发展基金收入</t>
  </si>
  <si>
    <t xml:space="preserve">  海南省高等级公路车辆通行附加费收入</t>
  </si>
  <si>
    <t xml:space="preserve">  旅游发展基金收入</t>
  </si>
  <si>
    <t xml:space="preserve">  国家电影事业发展专项资金收入</t>
  </si>
  <si>
    <t xml:space="preserve">  国有土地收益基金收入</t>
  </si>
  <si>
    <t xml:space="preserve">  农业土地开发资金收入</t>
  </si>
  <si>
    <t xml:space="preserve">  国有土地使用权出让收入</t>
  </si>
  <si>
    <t xml:space="preserve">  大中型水库移民后期扶持基金收入</t>
  </si>
  <si>
    <t xml:space="preserve">  大中型水库库区基金收入</t>
  </si>
  <si>
    <t xml:space="preserve">    中央大中型水库库区基金收入</t>
  </si>
  <si>
    <t xml:space="preserve">    地方大中型水库库区基金收入</t>
  </si>
  <si>
    <t xml:space="preserve">  三峡水库库区基金收入</t>
  </si>
  <si>
    <t xml:space="preserve">  中央特别国债经营基金收入</t>
  </si>
  <si>
    <t xml:space="preserve">  中央特别国债经营基金财务收入</t>
  </si>
  <si>
    <t xml:space="preserve">  彩票公益金收入</t>
  </si>
  <si>
    <t xml:space="preserve">    福利彩票公益金收入</t>
  </si>
  <si>
    <t xml:space="preserve">    体育彩票公益金收入</t>
  </si>
  <si>
    <t xml:space="preserve">  城市基础设施配套费收入</t>
  </si>
  <si>
    <t xml:space="preserve">  小型水库移民扶助基金收入</t>
  </si>
  <si>
    <t xml:space="preserve">  国家重大水利工程建设基金收入</t>
  </si>
  <si>
    <t xml:space="preserve">    中央重大水利工程建设资金</t>
  </si>
  <si>
    <t xml:space="preserve">    地方重大水利工程建设资金</t>
  </si>
  <si>
    <t xml:space="preserve">  车辆通行费</t>
  </si>
  <si>
    <t xml:space="preserve">  核电站乏燃料处理处置基金收入</t>
  </si>
  <si>
    <t xml:space="preserve">  可再生能源电价附加收入</t>
  </si>
  <si>
    <t xml:space="preserve">  船舶油污损害赔偿基金收入</t>
  </si>
  <si>
    <t xml:space="preserve">  废弃电器电子产品处理基金收入</t>
  </si>
  <si>
    <t xml:space="preserve">    税务部门征收的废弃电器电子产品处理基金收入</t>
  </si>
  <si>
    <t xml:space="preserve">    海关征收的废弃电器电子产品处理基金收入</t>
  </si>
  <si>
    <t xml:space="preserve">  污水处理费收入</t>
  </si>
  <si>
    <t xml:space="preserve">  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</si>
  <si>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</si>
  <si>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</si>
  <si>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</si>
  <si>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</si>
  <si>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</si>
  <si>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</si>
  <si>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</si>
  <si>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 xml:space="preserve">  抗疫特别国债财务基金收入</t>
  </si>
  <si>
    <t xml:space="preserve">  其他政府性基金收入</t>
  </si>
  <si>
    <t>专项债务对应项目专项收入</t>
  </si>
  <si>
    <t xml:space="preserve">  海南省高等级公路车辆通行附加费专项债务对应项目专项收入  </t>
  </si>
  <si>
    <t xml:space="preserve">  国家电影事业发展专项资金专项债务对应项目专项收入  </t>
  </si>
  <si>
    <t xml:space="preserve">  国有土地使用权出让金专项债务对应项目专项收入  </t>
  </si>
  <si>
    <t xml:space="preserve">    土地储备专项债券对应项目专项收入      </t>
  </si>
  <si>
    <t xml:space="preserve">    棚户区改造专项债券对应项目专项收入  </t>
  </si>
  <si>
    <t xml:space="preserve">    其他国有土地使用权出让金专项债务对应项目专项收入  </t>
  </si>
  <si>
    <t xml:space="preserve">  农业土地开发资金专项债务对应项目专项收入  </t>
  </si>
  <si>
    <t xml:space="preserve">  大中型水库库区基金专项债务对应项目专项收入  </t>
  </si>
  <si>
    <t xml:space="preserve">  城市基础设施配套费专项债务对应项目专项收入  </t>
  </si>
  <si>
    <t xml:space="preserve">  小型水库移民扶助基金专项债务对应项目专项收入  </t>
  </si>
  <si>
    <t xml:space="preserve">  国家重大水利工程建设基金专项债务对应项目专项收入  </t>
  </si>
  <si>
    <t xml:space="preserve">  车辆通行费专项债务对应项目专项收入  </t>
  </si>
  <si>
    <t xml:space="preserve">    政府收费公路专项债券对应项目专项收入  </t>
  </si>
  <si>
    <t xml:space="preserve">    其他车辆通行费专项债务对应项目专项收入  </t>
  </si>
  <si>
    <t xml:space="preserve">  污水处理费专项债务对应项目专项收入  </t>
  </si>
  <si>
    <t xml:space="preserve">  其他政府性基金专项债务对应项目专项收入  </t>
  </si>
  <si>
    <t xml:space="preserve">    其他地方自行试点项目收益专项债券对应项目专项收入  </t>
  </si>
  <si>
    <t xml:space="preserve">    其他政府性基金专项债务对应项目专项收入  </t>
  </si>
  <si>
    <t>政府性基金预算支出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</si>
  <si>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</si>
  <si>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</si>
  <si>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</si>
  <si>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</si>
  <si>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</si>
  <si>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</si>
  <si>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</si>
  <si>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</si>
  <si>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</si>
  <si>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</si>
  <si>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</si>
  <si>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</si>
  <si>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</si>
  <si>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</si>
  <si>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</si>
  <si>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</si>
  <si>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</si>
  <si>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</si>
  <si>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</si>
  <si>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</si>
  <si>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</si>
  <si>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</si>
  <si>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</si>
  <si>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</si>
  <si>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</si>
  <si>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</si>
  <si>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</si>
  <si>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</si>
  <si>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</si>
  <si>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</si>
  <si>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</si>
  <si>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</si>
  <si>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</si>
  <si>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</si>
  <si>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</si>
  <si>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</si>
  <si>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</si>
  <si>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</si>
  <si>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</si>
  <si>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</si>
  <si>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</si>
  <si>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</si>
  <si>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</si>
  <si>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</si>
  <si>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</si>
  <si>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</si>
  <si>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</si>
  <si>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</si>
  <si>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</si>
  <si>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</si>
  <si>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</si>
  <si>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</si>
  <si>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</si>
  <si>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</si>
  <si>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</si>
  <si>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</si>
  <si>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</si>
  <si>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</si>
  <si>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</si>
  <si>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</si>
  <si>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</si>
  <si>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</si>
  <si>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</si>
  <si>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</si>
  <si>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</si>
  <si>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</si>
  <si>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</si>
  <si>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</si>
  <si>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</si>
  <si>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</si>
  <si>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</si>
  <si>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</si>
  <si>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</si>
  <si>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</si>
  <si>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</si>
  <si>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</si>
  <si>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</si>
  <si>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</si>
  <si>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</si>
  <si>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</si>
  <si>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</si>
  <si>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</si>
  <si>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</si>
  <si>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</si>
  <si>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</si>
  <si>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</si>
  <si>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</si>
  <si>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</si>
  <si>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</si>
  <si>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</si>
  <si>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</si>
  <si>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</si>
  <si>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</si>
  <si>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</si>
  <si>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</si>
  <si>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</si>
  <si>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</si>
  <si>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</si>
  <si>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</si>
  <si>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</si>
  <si>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</si>
  <si>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</si>
  <si>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</si>
  <si>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</si>
  <si>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</si>
  <si>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</si>
  <si>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</si>
  <si>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</si>
  <si>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</si>
  <si>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</si>
  <si>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</si>
  <si>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民航科教和信息建设</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</si>
  <si>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</si>
  <si>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</si>
  <si>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</si>
  <si>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</si>
  <si>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</si>
  <si>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</si>
  <si>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</si>
  <si>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</si>
  <si>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</si>
  <si>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</si>
  <si>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</si>
  <si>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</si>
  <si>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</si>
  <si>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用于巩固脱贫攻坚成果衔接乡村振兴的彩票公益金支出</t>
  </si>
  <si>
    <t>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</si>
  <si>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</si>
  <si>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</si>
  <si>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</si>
  <si>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</si>
  <si>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</si>
  <si>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</si>
  <si>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</si>
  <si>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</si>
  <si>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</si>
  <si>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</si>
  <si>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</si>
  <si>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</si>
  <si>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</si>
  <si>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创业担保贷款贴息</t>
  </si>
  <si>
    <t xml:space="preserve">    援企稳岗补贴</t>
  </si>
  <si>
    <t xml:space="preserve">    困难群众基本生活补助</t>
  </si>
  <si>
    <t xml:space="preserve">    其他抗疫相关支出</t>
  </si>
  <si>
    <t>政府性基金预算上级补助收入</t>
  </si>
  <si>
    <t>政府性基金预算补助下级支出</t>
  </si>
  <si>
    <t xml:space="preserve">  政府性基金转移支付收入</t>
  </si>
  <si>
    <t xml:space="preserve">  政府性基金转移支付支出</t>
  </si>
  <si>
    <t>政府性基金预算下级上解收入</t>
  </si>
  <si>
    <t>政府性基金预算上解上级支出</t>
  </si>
  <si>
    <t>待偿债再融资专项债券上年结余</t>
  </si>
  <si>
    <t>政府性基金预算上年结余收入</t>
  </si>
  <si>
    <t>政府性基金预算调入资金</t>
  </si>
  <si>
    <t>政府性基金预算调出资金</t>
  </si>
  <si>
    <t xml:space="preserve">  中央单位特殊上缴利润专项收入</t>
  </si>
  <si>
    <t xml:space="preserve">  其他调入政府性基金预算资金</t>
  </si>
  <si>
    <t xml:space="preserve">    一般公共预算调入</t>
  </si>
  <si>
    <t xml:space="preserve">    其他调入资金</t>
  </si>
  <si>
    <t xml:space="preserve">  地方政府专项债务还本支出</t>
  </si>
  <si>
    <t xml:space="preserve">    专项债务收入</t>
  </si>
  <si>
    <t xml:space="preserve">  抗疫特别国债还本支出</t>
  </si>
  <si>
    <t xml:space="preserve">  地方政府专项债务转贷收入</t>
  </si>
  <si>
    <t>政府性基金预算省补助计划单列市收入</t>
  </si>
  <si>
    <t>政府性基金预算省补助计划单列市支出</t>
  </si>
  <si>
    <t>政府性基金预算计划单列市上解省收入</t>
  </si>
  <si>
    <t>政府性基金预算计划单列市上解省支出</t>
  </si>
  <si>
    <t>待偿债再融资专项债券结余</t>
  </si>
  <si>
    <t>政府性基金预算年终结余</t>
  </si>
  <si>
    <t>收　　入　　总　　计　</t>
  </si>
  <si>
    <t>支　　出　　总　　计　</t>
  </si>
  <si>
    <t>录入14表</t>
  </si>
  <si>
    <t>调整预算数</t>
  </si>
  <si>
    <t xml:space="preserve">    国有资本经营预算补充社保基金支出</t>
  </si>
  <si>
    <t xml:space="preserve">      烟草企业利润收入</t>
  </si>
  <si>
    <t xml:space="preserve">      石油石化企业利润收入</t>
  </si>
  <si>
    <t xml:space="preserve">  解决历史遗留问题及改革成本支出</t>
  </si>
  <si>
    <t xml:space="preserve">      电力企业利润收入</t>
  </si>
  <si>
    <t xml:space="preserve">    厂办大集体改革支出</t>
  </si>
  <si>
    <t xml:space="preserve">      电信企业利润收入</t>
  </si>
  <si>
    <t xml:space="preserve">    “三供一业”移交补助支出</t>
  </si>
  <si>
    <t xml:space="preserve">      煤炭企业利润收入</t>
  </si>
  <si>
    <t xml:space="preserve">    国有企业办职教幼教补助支出</t>
  </si>
  <si>
    <t xml:space="preserve">      有色冶金采掘企业利润收入</t>
  </si>
  <si>
    <t xml:space="preserve">    国有企业办公共服务机构移交补助支出</t>
  </si>
  <si>
    <t xml:space="preserve">      钢铁企业利润收入</t>
  </si>
  <si>
    <t xml:space="preserve">      化工企业利润收入</t>
  </si>
  <si>
    <t xml:space="preserve">    国有企业棚户区改造支出</t>
  </si>
  <si>
    <t xml:space="preserve">      运输企业利润收入</t>
  </si>
  <si>
    <t xml:space="preserve">    国有企业改革成本支出</t>
  </si>
  <si>
    <t xml:space="preserve">      电子企业利润收入</t>
  </si>
  <si>
    <t xml:space="preserve">    离休干部医药费补助支出</t>
  </si>
  <si>
    <t xml:space="preserve">      机械企业利润收入</t>
  </si>
  <si>
    <t xml:space="preserve">    金融企业改革性支出</t>
  </si>
  <si>
    <t xml:space="preserve">      投资服务企业利润收入</t>
  </si>
  <si>
    <t xml:space="preserve">      纺织轻工企业利润收入</t>
  </si>
  <si>
    <t xml:space="preserve">  国有企业资本金注入</t>
  </si>
  <si>
    <t xml:space="preserve">      贸易企业利润收入</t>
  </si>
  <si>
    <t xml:space="preserve">    国有经济结构调整支出</t>
  </si>
  <si>
    <t xml:space="preserve">      建筑施工企业利润收入</t>
  </si>
  <si>
    <t xml:space="preserve">    公益性设施投资支出</t>
  </si>
  <si>
    <t xml:space="preserve">      房地产企业利润收入</t>
  </si>
  <si>
    <t xml:space="preserve">    前瞻性战略性产业发展支出</t>
  </si>
  <si>
    <t xml:space="preserve">      建材企业利润收入</t>
  </si>
  <si>
    <t xml:space="preserve">    生态环境保护支出</t>
  </si>
  <si>
    <t xml:space="preserve">      境外企业利润收入</t>
  </si>
  <si>
    <t xml:space="preserve">    支持科技进步支出</t>
  </si>
  <si>
    <t xml:space="preserve">      对外合作企业利润收入</t>
  </si>
  <si>
    <t xml:space="preserve">    保障国家经济安全支出</t>
  </si>
  <si>
    <t xml:space="preserve">      医药企业利润收入</t>
  </si>
  <si>
    <t xml:space="preserve">    金融企业资本性支出</t>
  </si>
  <si>
    <t xml:space="preserve">      农林牧渔企业利润收入</t>
  </si>
  <si>
    <t xml:space="preserve">    其他国有企业资本金注入</t>
  </si>
  <si>
    <t xml:space="preserve">      邮政企业利润收入</t>
  </si>
  <si>
    <t xml:space="preserve">  国有企业政策性补贴(款)</t>
  </si>
  <si>
    <t xml:space="preserve">      军工企业利润收入</t>
  </si>
  <si>
    <t xml:space="preserve">    国有企业政策性补贴(项)</t>
  </si>
  <si>
    <t xml:space="preserve">      转制科研院所利润收入</t>
  </si>
  <si>
    <t xml:space="preserve">  其他国有资本经营预算支出(款)</t>
  </si>
  <si>
    <t xml:space="preserve">      地质勘查企业利润收入</t>
  </si>
  <si>
    <t xml:space="preserve">    其他国有资本经营预算支出(项)</t>
  </si>
  <si>
    <t xml:space="preserve">      卫生体育福利企业利润收入</t>
  </si>
  <si>
    <t xml:space="preserve">      教育文化广播企业利润收入</t>
  </si>
  <si>
    <t xml:space="preserve">      科学研究企业利润收入</t>
  </si>
  <si>
    <t xml:space="preserve">      机关社团所属企业利润收入</t>
  </si>
  <si>
    <t xml:space="preserve">      其他国有资本经营预算企业利润收入</t>
  </si>
  <si>
    <t xml:space="preserve">      国有控股公司股利、股息收入</t>
  </si>
  <si>
    <t xml:space="preserve">      国有参股公司股利、股息收入</t>
  </si>
  <si>
    <t xml:space="preserve">      金融企业股利、股息收入</t>
  </si>
  <si>
    <t xml:space="preserve">      其他国有资本经营预算企业股利、股息收入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</si>
  <si>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</si>
  <si>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</si>
  <si>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</si>
  <si>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</si>
  <si>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</si>
  <si>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国有股权、股份清算收入</t>
  </si>
  <si>
    <t xml:space="preserve">      国有独资企业清算收入</t>
  </si>
  <si>
    <t xml:space="preserve">      其他国有资本经营预算企业清算收入</t>
  </si>
  <si>
    <t xml:space="preserve">    其他国有资本经营预算收入</t>
  </si>
  <si>
    <t>国有资本经营预算上级补助收入</t>
  </si>
  <si>
    <t>国有资本经营预算补助下级支出</t>
  </si>
  <si>
    <t>国有资本经营预算下级上解收入</t>
  </si>
  <si>
    <t>国有资本经营预算上解上级支出</t>
  </si>
  <si>
    <t>国有资本经营预算上年结余收入</t>
  </si>
  <si>
    <t>国有资本经营预算调出资金</t>
  </si>
  <si>
    <t>国有资本经营预算省补助计划单列市收入</t>
  </si>
  <si>
    <t>国有资本经营预算省补助计划单列市支出</t>
  </si>
  <si>
    <t>国有资本经营预算计划单列市上解省收入</t>
  </si>
  <si>
    <t>国有资本经营预算计划单列市上解省支出</t>
  </si>
  <si>
    <t>国有资本经营预算年终结余</t>
  </si>
  <si>
    <t>录入16表</t>
  </si>
  <si>
    <t>项    目</t>
  </si>
  <si>
    <t>企业职工基本养老保险基金</t>
  </si>
  <si>
    <t>城乡居民基本养老保险基金</t>
  </si>
  <si>
    <t>机关事业单位基本养老保险基金</t>
  </si>
  <si>
    <t>职工基本医疗保险(含生育保险)基金</t>
  </si>
  <si>
    <t>城乡居民基本医疗保险基金</t>
  </si>
  <si>
    <t>工伤保险基金</t>
  </si>
  <si>
    <t>失业保险基金</t>
  </si>
  <si>
    <t>一、收入</t>
  </si>
  <si>
    <t xml:space="preserve">   其中:社会保险费收入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</si>
  <si>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</si>
  <si>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</si>
  <si>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</si>
  <si>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</si>
  <si>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</si>
  <si>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</si>
  <si>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二、支出</t>
  </si>
  <si>
    <t xml:space="preserve">   其中:社会保险待遇支出</t>
  </si>
  <si>
    <t xml:space="preserve">        转移支出</t>
  </si>
  <si>
    <t xml:space="preserve">        其他支出</t>
  </si>
  <si>
    <t xml:space="preserve">        全国统筹调剂资金支出</t>
  </si>
  <si>
    <t>三、本年收支结余</t>
  </si>
  <si>
    <t>四、年末滚存结余</t>
  </si>
  <si>
    <t>录入17表</t>
  </si>
  <si>
    <t>一般债务</t>
  </si>
  <si>
    <t>专项债务</t>
  </si>
  <si>
    <t>小计</t>
  </si>
  <si>
    <t>一般债券</t>
  </si>
  <si>
    <t>向外国政府借款</t>
  </si>
  <si>
    <t>向国际组织借款</t>
  </si>
  <si>
    <t>其他一般债务</t>
  </si>
  <si>
    <t>专项债券</t>
  </si>
  <si>
    <t>其他专项债务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</si>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</sst>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 #,##0_ ;_ * \-#,##0_ ;_ * &quot;-&quot;_ ;_ @_ "/>
    <numFmt numFmtId="43" formatCode="_ * #,##0.00_ ;_ * \-#,##0.00_ ;_ * &quot;-&quot;??_ ;_ @_ "/>
  </numFmts>
  <fonts count="16">
    <font>
      <sz val="12"/>
      <name val="宋体"/>
      <charset val="134"/>
    </font>
    <font>
      <sz val="11"/>
      <color indexed="8"/>
      <name val="宋体"/>
      <family val="3"/>
      <charset val="134"/>
    </font>
    <font>
      <sz val="10"/>
      <name val="Geneva"/>
      <family val="1"/>
    </font>
    <font>
      <sz val="10"/>
      <name val="宋体"/>
      <family val="3"/>
      <charset val="134"/>
    </font>
    <font>
      <sz val="11"/>
      <color indexed="17"/>
      <name val="宋体"/>
      <family val="3"/>
      <charset val="134"/>
    </font>
    <font>
      <sz val="11"/>
      <color indexed="20"/>
      <name val="宋体"/>
      <family val="3"/>
      <charset val="134"/>
    </font>
    <font>
      <sz val="11"/>
      <color indexed="60"/>
      <name val="宋体"/>
      <family val="3"/>
      <charset val="134"/>
    </font>
    <font>
      <sz val="7"/>
      <name val="Small Fonts"/>
      <charset val="134"/>
    </font>
    <font>
      <sz val="10"/>
      <color indexed="8"/>
      <name val="Arial"/>
      <family val="2"/>
    </font>
    <font>
      <sz val="10"/>
      <name val="MS Sans Serif"/>
      <family val="1"/>
    </font>
    <font>
      <b/>
      <sz val="10"/>
      <name val="Arial"/>
      <family val="2"/>
    </font>
    <font>
      <sz val="15"/>
      <name val="宋体"/>
      <family val="3"/>
      <charset val="134"/>
    </font>
    <font>
      <sz val="12"/>
      <name val="宋体"/>
      <family val="3"/>
      <charset val="134"/>
    </font>
    <font>
      <b/>
      <sz val="18"/>
      <name val="宋体"/>
      <family val="3"/>
      <charset val="134"/>
    </font>
    <font>
      <sz val="9"/>
      <name val="宋体"/>
      <family val="3"/>
      <charset val="134"/>
    </font>
    <font>
      <b/>
      <sz val="10"/>
      <name val="宋体"/>
      <family val="3"/>
      <charset val="134"/>
    </font>
  </fonts>
  <fills count="6">
    <fill>
      <patternFill patternType="none"/>
    </fill>
    <fill>
      <patternFill patternType="gray125"/>
    </fill>
    <fill>
      <patternFill patternType="solid">
        <fgColor indexed="42"/>
        <bgColor indexed="64"/>
      </patternFill>
    </fill>
    <fill>
      <patternFill patternType="solid">
        <fgColor indexed="45"/>
        <bgColor indexed="64"/>
      </patternFill>
    </fill>
    <fill>
      <patternFill patternType="solid">
        <fgColor indexed="62"/>
        <bgColor indexed="64"/>
      </patternFill>
    </fill>
    <fill>
      <patternFill patternType="solid">
        <fgColor indexed="29"/>
        <bgColor indexed="64"/>
      </patternFill>
    </fill>
  </fills>
  <borders count="12">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style="thin">
        <color indexed="8"/>
      </left>
      <right style="thin">
        <color indexed="8"/>
      </right>
      <top/>
      <bottom style="thin">
        <color indexed="8"/>
      </bottom>
      <diagonal/>
    </border>
  </borders>
  <cellStyleXfs count="217">
    <xf numFmtId="0" fontId="0" fillId="0" borderId="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2" fillId="0" borderId="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12" fillId="0" borderId="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43" fontId="12" fillId="0" borderId="0" applyFont="0" applyFill="0" applyBorder="0" applyAlignment="0" applyProtection="0">
      <alignment vertical="center"/>
    </xf>
    <xf numFmtId="0" fontId="2" fillId="0" borderId="0">
      <alignment vertical="center"/>
    </xf>
    <xf numFmtId="0" fontId="4" fillId="2" borderId="0" applyNumberFormat="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4" fillId="2" borderId="0" applyNumberFormat="0" applyBorder="0" applyAlignment="0" applyProtection="0">
      <alignment vertical="center"/>
    </xf>
    <xf numFmtId="0" fontId="12" fillId="0" borderId="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4"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2" fillId="0" borderId="0" applyProtection="0">
      <alignment vertical="center"/>
    </xf>
    <xf numFmtId="0" fontId="2" fillId="0" borderId="0">
      <alignment vertical="center"/>
    </xf>
    <xf numFmtId="37" fontId="7" fillId="0" borderId="0">
      <alignment vertical="center"/>
    </xf>
    <xf numFmtId="0" fontId="2" fillId="0" borderId="0">
      <alignment vertical="center"/>
    </xf>
    <xf numFmtId="0" fontId="2" fillId="0" borderId="0">
      <alignment vertical="center"/>
    </xf>
    <xf numFmtId="0" fontId="4" fillId="2" borderId="0" applyNumberFormat="0" applyBorder="0" applyAlignment="0" applyProtection="0">
      <alignment vertical="center"/>
    </xf>
    <xf numFmtId="0" fontId="2" fillId="0" borderId="0">
      <alignment vertical="center"/>
    </xf>
    <xf numFmtId="0" fontId="2" fillId="0" borderId="0">
      <alignment vertical="center"/>
    </xf>
    <xf numFmtId="0" fontId="4" fillId="2" borderId="0" applyNumberFormat="0" applyBorder="0" applyAlignment="0" applyProtection="0">
      <alignment vertical="center"/>
    </xf>
    <xf numFmtId="0" fontId="2" fillId="0" borderId="0">
      <alignment vertical="center"/>
    </xf>
    <xf numFmtId="0" fontId="8" fillId="0" borderId="0" applyNumberFormat="0" applyFill="0" applyBorder="0" applyAlignment="0" applyProtection="0">
      <alignment vertical="top"/>
    </xf>
    <xf numFmtId="9" fontId="12" fillId="0" borderId="0" applyFont="0" applyFill="0" applyBorder="0" applyAlignment="0" applyProtection="0">
      <alignment vertical="center"/>
    </xf>
    <xf numFmtId="0" fontId="9" fillId="0" borderId="0">
      <alignment vertical="center"/>
    </xf>
    <xf numFmtId="0" fontId="10" fillId="0" borderId="0" applyNumberFormat="0" applyFill="0" applyBorder="0" applyAlignment="0" applyProtection="0">
      <alignment vertical="center"/>
    </xf>
    <xf numFmtId="9" fontId="12" fillId="0" borderId="0" applyFont="0" applyFill="0" applyBorder="0" applyAlignment="0" applyProtection="0">
      <alignment vertical="center"/>
    </xf>
    <xf numFmtId="0" fontId="12" fillId="0" borderId="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12" fillId="0" borderId="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4"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6" fillId="5"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6" fillId="5"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6" fillId="5" borderId="0" applyNumberFormat="0" applyBorder="0" applyAlignment="0" applyProtection="0">
      <alignment vertical="center"/>
    </xf>
    <xf numFmtId="0" fontId="4" fillId="4"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43" fontId="12" fillId="0" borderId="0" applyFont="0" applyFill="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12" fillId="0" borderId="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43" fontId="2" fillId="0" borderId="0" applyFont="0" applyFill="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12" fillId="0" borderId="0">
      <alignment vertical="center"/>
    </xf>
    <xf numFmtId="0" fontId="1" fillId="0" borderId="0">
      <alignment vertical="center"/>
    </xf>
    <xf numFmtId="0" fontId="12" fillId="0" borderId="0">
      <alignment vertical="center"/>
    </xf>
    <xf numFmtId="0" fontId="4" fillId="2" borderId="0" applyNumberFormat="0" applyBorder="0" applyAlignment="0" applyProtection="0">
      <alignment vertical="center"/>
    </xf>
    <xf numFmtId="0" fontId="1" fillId="0" borderId="0">
      <alignment vertical="center"/>
    </xf>
    <xf numFmtId="0" fontId="11" fillId="0" borderId="0">
      <alignment vertical="center"/>
    </xf>
    <xf numFmtId="0" fontId="12" fillId="0" borderId="0">
      <alignment vertical="center"/>
    </xf>
    <xf numFmtId="0" fontId="12" fillId="0" borderId="0">
      <alignment vertical="center"/>
    </xf>
    <xf numFmtId="0" fontId="4" fillId="4" borderId="0" applyNumberFormat="0" applyBorder="0" applyAlignment="0" applyProtection="0">
      <alignment vertical="center"/>
    </xf>
    <xf numFmtId="0" fontId="12" fillId="0" borderId="0" applyProtection="0">
      <alignment vertical="center"/>
    </xf>
    <xf numFmtId="0" fontId="4" fillId="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 fillId="2" borderId="0" applyNumberFormat="0" applyBorder="0" applyAlignment="0" applyProtection="0">
      <alignment vertical="center"/>
    </xf>
    <xf numFmtId="0" fontId="12" fillId="0" borderId="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43" fontId="12" fillId="0" borderId="0" applyFont="0" applyFill="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4" fontId="9" fillId="0" borderId="0" applyFont="0" applyFill="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9" fillId="0" borderId="0">
      <alignment vertical="center"/>
    </xf>
    <xf numFmtId="41" fontId="12" fillId="0" borderId="0" applyFont="0" applyFill="0" applyBorder="0" applyAlignment="0" applyProtection="0">
      <alignment vertical="center"/>
    </xf>
    <xf numFmtId="0" fontId="12" fillId="0" borderId="0" applyFont="0" applyFill="0" applyBorder="0" applyAlignment="0" applyProtection="0">
      <alignment vertical="center"/>
    </xf>
    <xf numFmtId="0"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2" fillId="0" borderId="0">
      <alignment vertical="center"/>
    </xf>
  </cellStyleXfs>
  <cellXfs count="42">
    <xf numFmtId="0" fontId="0" fillId="0" borderId="0" xfId="0" applyAlignment="1"/>
    <xf numFmtId="0" fontId="13" fillId="0" borderId="0" xfId="0" applyFont="1" applyFill="1" applyAlignment="1">
      <alignment horizontal="center" vertical="center"/>
    </xf>
    <xf numFmtId="0" fontId="12" fillId="0" borderId="0" xfId="0" applyFont="1" applyFill="1" applyAlignment="1"/>
    <xf numFmtId="0" fontId="3" fillId="0" borderId="0" xfId="0" applyFont="1" applyFill="1" applyAlignment="1">
      <alignment horizontal="right" vertical="center"/>
    </xf>
    <xf numFmtId="0" fontId="15" fillId="0" borderId="2" xfId="0" applyFont="1" applyFill="1" applyBorder="1" applyAlignment="1">
      <alignment horizontal="center" vertical="center"/>
    </xf>
    <xf numFmtId="0" fontId="3" fillId="0" borderId="2" xfId="0" applyFont="1" applyFill="1" applyBorder="1" applyAlignment="1">
      <alignment horizontal="left" vertical="center"/>
    </xf>
    <xf numFmtId="3" fontId="3" fillId="0" borderId="2" xfId="0" applyNumberFormat="1" applyFont="1" applyFill="1" applyBorder="1" applyAlignment="1">
      <alignment horizontal="right" vertical="center"/>
    </xf>
    <xf numFmtId="0" fontId="15" fillId="0" borderId="2"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Alignment="1">
      <alignment vertical="center"/>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2" fillId="0" borderId="0" xfId="0" applyFont="1" applyFill="1" applyAlignment="1">
      <alignment wrapText="1"/>
    </xf>
    <xf numFmtId="0" fontId="15" fillId="0" borderId="1"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2" xfId="0" applyFont="1" applyFill="1" applyBorder="1" applyAlignment="1">
      <alignment vertical="center"/>
    </xf>
    <xf numFmtId="0" fontId="3" fillId="0" borderId="2" xfId="0" applyFont="1" applyFill="1" applyBorder="1" applyAlignment="1">
      <alignment vertical="center"/>
    </xf>
    <xf numFmtId="0" fontId="3" fillId="0" borderId="10" xfId="0" applyFont="1" applyFill="1" applyBorder="1" applyAlignment="1">
      <alignment horizontal="right" vertical="center"/>
    </xf>
    <xf numFmtId="3" fontId="3" fillId="0" borderId="1" xfId="0" applyNumberFormat="1" applyFont="1" applyFill="1" applyBorder="1" applyAlignment="1">
      <alignment horizontal="right" vertical="center"/>
    </xf>
    <xf numFmtId="0" fontId="15" fillId="0" borderId="3" xfId="0" applyFont="1" applyFill="1" applyBorder="1" applyAlignment="1">
      <alignment vertical="center"/>
    </xf>
    <xf numFmtId="3" fontId="3" fillId="0" borderId="11" xfId="0" applyNumberFormat="1" applyFont="1" applyFill="1" applyBorder="1" applyAlignment="1">
      <alignment horizontal="right" vertical="center"/>
    </xf>
    <xf numFmtId="0" fontId="3" fillId="0" borderId="3" xfId="0" applyFont="1" applyFill="1" applyBorder="1" applyAlignment="1">
      <alignment vertical="center"/>
    </xf>
    <xf numFmtId="0" fontId="3" fillId="0" borderId="6" xfId="0" applyFont="1" applyFill="1" applyBorder="1" applyAlignment="1">
      <alignment vertical="center"/>
    </xf>
    <xf numFmtId="0" fontId="3" fillId="0" borderId="2" xfId="0" applyFont="1" applyFill="1" applyBorder="1" applyAlignment="1">
      <alignment horizontal="right" vertical="center"/>
    </xf>
    <xf numFmtId="0" fontId="12" fillId="0" borderId="11" xfId="0" applyFont="1" applyFill="1" applyBorder="1" applyAlignment="1"/>
    <xf numFmtId="0" fontId="12" fillId="0" borderId="2" xfId="0" applyFont="1" applyFill="1" applyBorder="1" applyAlignment="1"/>
    <xf numFmtId="0" fontId="3" fillId="0" borderId="6" xfId="0"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Font="1" applyFill="1" applyBorder="1" applyAlignment="1">
      <alignment vertical="center"/>
    </xf>
    <xf numFmtId="3" fontId="3" fillId="0" borderId="3" xfId="0" applyNumberFormat="1" applyFont="1" applyFill="1" applyBorder="1" applyAlignment="1">
      <alignment horizontal="right" vertical="center"/>
    </xf>
    <xf numFmtId="0" fontId="3" fillId="0" borderId="11" xfId="0" applyFont="1" applyFill="1" applyBorder="1" applyAlignment="1">
      <alignment horizontal="left" vertical="center"/>
    </xf>
    <xf numFmtId="0" fontId="3" fillId="0" borderId="11" xfId="0" applyFont="1" applyFill="1" applyBorder="1" applyAlignment="1">
      <alignment vertical="center"/>
    </xf>
    <xf numFmtId="0" fontId="12" fillId="0" borderId="2" xfId="0" applyFont="1" applyFill="1" applyBorder="1" applyAlignment="1">
      <alignment vertical="center"/>
    </xf>
    <xf numFmtId="0" fontId="15" fillId="0" borderId="2" xfId="0" applyFont="1" applyFill="1" applyBorder="1" applyAlignment="1">
      <alignment horizontal="center" vertical="center" wrapText="1"/>
    </xf>
    <xf numFmtId="0" fontId="15" fillId="0" borderId="2" xfId="0" applyFont="1" applyFill="1" applyBorder="1" applyAlignment="1">
      <alignment horizontal="center" vertical="center"/>
    </xf>
  </cellXfs>
  <cellStyles count="217">
    <cellStyle name="_ET_STYLE_NoName_00_" xfId="15"/>
    <cellStyle name="_ET_STYLE_NoName_00__11111-2015全市公财支出" xfId="32"/>
    <cellStyle name="_ET_STYLE_NoName_00__1122344-2014年全市基金支出" xfId="30"/>
    <cellStyle name="_ET_STYLE_NoName_00__14年一般公共执行情况" xfId="35"/>
    <cellStyle name="_ET_STYLE_NoName_00__2015市本级公财" xfId="36"/>
    <cellStyle name="_ET_STYLE_NoName_00__Xl0000046" xfId="28"/>
    <cellStyle name="_ET_STYLE_NoName_00__副本Xl0000044" xfId="33"/>
    <cellStyle name="_ET_STYLE_NoName_00__副本省里上人代会表样 (20141203)" xfId="27"/>
    <cellStyle name="_ET_STYLE_NoName_00__人大表-转移支付 - 副本" xfId="4"/>
    <cellStyle name="_ET_STYLE_NoName_00__人大表-转移支付 20141226" xfId="38"/>
    <cellStyle name="_ET_STYLE_NoName_00__人大表-转移支付 -终稿" xfId="26"/>
    <cellStyle name="0,0_x000d__x000a_NA_x000d__x000a_" xfId="20"/>
    <cellStyle name="0,0_x005f_x000d__x005f_x000a_NA_x005f_x000d__x005f_x000a_" xfId="29"/>
    <cellStyle name="ColLevel_0" xfId="39"/>
    <cellStyle name="no dec" xfId="31"/>
    <cellStyle name="Normal_APR" xfId="41"/>
    <cellStyle name="RowLevel_0" xfId="42"/>
    <cellStyle name="百分比 2" xfId="43"/>
    <cellStyle name="百分比 3" xfId="40"/>
    <cellStyle name="百分比 4" xfId="18"/>
    <cellStyle name="差_(调格式)副本2015年社会保险基金预算_辽宁省沈阳市（万元）含统筹个账4" xfId="47"/>
    <cellStyle name="差_(调格式)副本2015年社会保险基金预算_辽宁省沈阳市（万元）含统筹个账4_16年国资决算-人大格式" xfId="49"/>
    <cellStyle name="差_(调格式)副本2015年社会保险基金预算_辽宁省沈阳市（万元）含统筹个账4_2016社保决算-人大格式" xfId="51"/>
    <cellStyle name="差_(调格式)副本2015年社会保险基金预算_辽宁省沈阳市（万元）含统筹个账4_2017年社保决算" xfId="54"/>
    <cellStyle name="差_(调格式)副本2015年社会保险基金预算_辽宁省沈阳市（万元）含统筹个账4_Xl0000046" xfId="56"/>
    <cellStyle name="差_(调格式)副本2015年社会保险基金预算_辽宁省沈阳市（万元）含统筹个账4_副本Xl0000044" xfId="6"/>
    <cellStyle name="差_(调格式)副本2015年社会保险基金预算_辽宁省沈阳市（万元）含统筹个账4_国资决算（2017年）" xfId="58"/>
    <cellStyle name="差_11111-2015全市公财支出" xfId="46"/>
    <cellStyle name="差_11111-2015全市公财支出_16年国资决算-人大格式" xfId="48"/>
    <cellStyle name="差_11111-2015全市公财支出_2016社保决算-人大格式" xfId="50"/>
    <cellStyle name="差_11111-2015全市公财支出_2017年社保决算" xfId="53"/>
    <cellStyle name="差_11111-2015全市公财支出_Xl0000046" xfId="55"/>
    <cellStyle name="差_11111-2015全市公财支出_副本Xl0000044" xfId="5"/>
    <cellStyle name="差_11111-2015全市公财支出_国资决算（2017年）" xfId="57"/>
    <cellStyle name="差_1122344-2014年全市基金支出" xfId="59"/>
    <cellStyle name="差_1122344-2014年全市基金支出_16年国资决算-人大格式" xfId="61"/>
    <cellStyle name="差_1122344-2014年全市基金支出_2016社保决算-人大格式" xfId="62"/>
    <cellStyle name="差_1122344-2014年全市基金支出_2017年社保决算" xfId="63"/>
    <cellStyle name="差_1122344-2014年全市基金支出_Xl0000046" xfId="64"/>
    <cellStyle name="差_1122344-2014年全市基金支出_副本Xl0000044" xfId="65"/>
    <cellStyle name="差_1122344-2014年全市基金支出_国资决算（2017年）" xfId="66"/>
    <cellStyle name="差_14-15决算对比表-预算" xfId="67"/>
    <cellStyle name="差_16年国资决算-人大格式" xfId="69"/>
    <cellStyle name="差_2015年沈阳市本级支出人大附表-最后发翟" xfId="7"/>
    <cellStyle name="差_2015年沈阳市本级支出人大附表-最后发翟_16年国资决算-人大格式" xfId="2"/>
    <cellStyle name="差_2015年沈阳市本级支出人大附表-最后发翟_2016社保决算-人大格式" xfId="70"/>
    <cellStyle name="差_2015年沈阳市本级支出人大附表-最后发翟_2017年社保决算" xfId="71"/>
    <cellStyle name="差_2015年沈阳市本级支出人大附表-最后发翟_国资决算（2017年）" xfId="72"/>
    <cellStyle name="差_2016社保决算-人大格式" xfId="73"/>
    <cellStyle name="差_2017年社保决算" xfId="74"/>
    <cellStyle name="差_StartUp" xfId="75"/>
    <cellStyle name="差_StartUp_1" xfId="68"/>
    <cellStyle name="差_StartUp_2" xfId="78"/>
    <cellStyle name="差_Xl0000046" xfId="80"/>
    <cellStyle name="差_Xl0000046_16年国资决算-人大格式" xfId="81"/>
    <cellStyle name="差_Xl0000046_2016社保决算-人大格式" xfId="82"/>
    <cellStyle name="差_Xl0000046_2017年社保决算" xfId="84"/>
    <cellStyle name="差_Xl0000046_国资决算（2017年）" xfId="85"/>
    <cellStyle name="差_复件 部门预算科目及来源表1204 (2)" xfId="86"/>
    <cellStyle name="差_复件 部门预算科目及来源表1204 (2)_16年国资决算-人大格式" xfId="87"/>
    <cellStyle name="差_复件 部门预算科目及来源表1204 (2)_2016社保决算-人大格式" xfId="88"/>
    <cellStyle name="差_复件 部门预算科目及来源表1204 (2)_2017年社保决算" xfId="89"/>
    <cellStyle name="差_复件 部门预算科目及来源表1204 (2)_Xl0000046" xfId="90"/>
    <cellStyle name="差_复件 部门预算科目及来源表1204 (2)_副本Xl0000044" xfId="91"/>
    <cellStyle name="差_复件 部门预算科目及来源表1204 (2)_国资决算（2017年）" xfId="45"/>
    <cellStyle name="差_复件 部门预算科目及来源表1204 (3)" xfId="92"/>
    <cellStyle name="差_复件 部门预算科目及来源表1204 (3)_16年国资决算-人大格式" xfId="93"/>
    <cellStyle name="差_复件 部门预算科目及来源表1204 (3)_2016社保决算-人大格式" xfId="95"/>
    <cellStyle name="差_复件 部门预算科目及来源表1204 (3)_2017年社保决算" xfId="96"/>
    <cellStyle name="差_复件 部门预算科目及来源表1204 (3)_Xl0000046" xfId="97"/>
    <cellStyle name="差_复件 部门预算科目及来源表1204 (3)_副本Xl0000044" xfId="98"/>
    <cellStyle name="差_复件 部门预算科目及来源表1204 (3)_国资决算（2017年）" xfId="25"/>
    <cellStyle name="差_副本Xl0000044" xfId="99"/>
    <cellStyle name="差_副本Xl0000044_16年国资决算-人大格式" xfId="100"/>
    <cellStyle name="差_副本Xl0000044_2016社保决算-人大格式" xfId="102"/>
    <cellStyle name="差_副本Xl0000044_2017年社保决算" xfId="103"/>
    <cellStyle name="差_副本Xl0000044_国资决算（2017年）" xfId="106"/>
    <cellStyle name="差_国资-2015年决算" xfId="107"/>
    <cellStyle name="差_国资决算（2017年）" xfId="108"/>
    <cellStyle name="差_基本支出分经济科目表 (3)" xfId="110"/>
    <cellStyle name="差_基本支出分经济科目表 (3)_16年国资决算-人大格式" xfId="111"/>
    <cellStyle name="差_基本支出分经济科目表 (3)_2016社保决算-人大格式" xfId="114"/>
    <cellStyle name="差_基本支出分经济科目表 (3)_2017年社保决算" xfId="116"/>
    <cellStyle name="差_基本支出分经济科目表 (3)_Xl0000046" xfId="117"/>
    <cellStyle name="差_基本支出分经济科目表 (3)_副本Xl0000044" xfId="118"/>
    <cellStyle name="差_基本支出分经济科目表 (3)_国资决算（2017年）" xfId="22"/>
    <cellStyle name="差_全市2015年一般公共预算支出-最后发翟" xfId="120"/>
    <cellStyle name="差_全市2015年一般公共预算支出-最后发翟_16年国资决算-人大格式" xfId="105"/>
    <cellStyle name="差_全市2015年一般公共预算支出-最后发翟_2016社保决算-人大格式" xfId="122"/>
    <cellStyle name="差_全市2015年一般公共预算支出-最后发翟_2017年社保决算" xfId="125"/>
    <cellStyle name="差_全市2015年一般公共预算支出-最后发翟_国资决算（2017年）" xfId="9"/>
    <cellStyle name="差_人大附表社保" xfId="126"/>
    <cellStyle name="差_人大附表社保_16年国资决算-人大格式" xfId="127"/>
    <cellStyle name="差_人大附表社保_2016社保决算-人大格式" xfId="128"/>
    <cellStyle name="差_人大附表社保_2017年社保决算" xfId="129"/>
    <cellStyle name="差_人大附表社保_Xl0000046" xfId="24"/>
    <cellStyle name="差_人大附表社保_副本Xl0000044" xfId="13"/>
    <cellStyle name="差_人大附表社保_国资决算（2017年）" xfId="130"/>
    <cellStyle name="常规" xfId="0" builtinId="0"/>
    <cellStyle name="常规 10" xfId="131"/>
    <cellStyle name="常规 10 2" xfId="132"/>
    <cellStyle name="常规 11" xfId="52"/>
    <cellStyle name="常规 11 2" xfId="44"/>
    <cellStyle name="常规 12" xfId="133"/>
    <cellStyle name="常规 12 2" xfId="134"/>
    <cellStyle name="常规 13" xfId="135"/>
    <cellStyle name="常规 15_2014年支出收口表1121" xfId="136"/>
    <cellStyle name="常规 2" xfId="137"/>
    <cellStyle name="常规 2 11" xfId="139"/>
    <cellStyle name="常规 2_2016社保决算-人大格式 2" xfId="109"/>
    <cellStyle name="常规 28" xfId="140"/>
    <cellStyle name="常规 3" xfId="141"/>
    <cellStyle name="常规 3 3" xfId="142"/>
    <cellStyle name="常规 34_科技专项" xfId="144"/>
    <cellStyle name="常规 4" xfId="146"/>
    <cellStyle name="常规 5" xfId="147"/>
    <cellStyle name="常规 5 2" xfId="17"/>
    <cellStyle name="常规 5_2016社保决算-人大格式" xfId="148"/>
    <cellStyle name="常规 6" xfId="11"/>
    <cellStyle name="常规 7" xfId="149"/>
    <cellStyle name="常规 8" xfId="150"/>
    <cellStyle name="常规 9" xfId="152"/>
    <cellStyle name="好_(调格式)副本2015年社会保险基金预算_辽宁省沈阳市（万元）含统筹个账4" xfId="16"/>
    <cellStyle name="好_(调格式)副本2015年社会保险基金预算_辽宁省沈阳市（万元）含统筹个账4_16年国资决算-人大格式" xfId="19"/>
    <cellStyle name="好_(调格式)副本2015年社会保险基金预算_辽宁省沈阳市（万元）含统筹个账4_2016社保决算-人大格式" xfId="151"/>
    <cellStyle name="好_(调格式)副本2015年社会保险基金预算_辽宁省沈阳市（万元）含统筹个账4_2017年社保决算" xfId="157"/>
    <cellStyle name="好_(调格式)副本2015年社会保险基金预算_辽宁省沈阳市（万元）含统筹个账4_Xl0000046" xfId="158"/>
    <cellStyle name="好_(调格式)副本2015年社会保险基金预算_辽宁省沈阳市（万元）含统筹个账4_副本Xl0000044" xfId="34"/>
    <cellStyle name="好_(调格式)副本2015年社会保险基金预算_辽宁省沈阳市（万元）含统筹个账4_国资决算（2017年）" xfId="160"/>
    <cellStyle name="好_11111-2015全市公财支出" xfId="161"/>
    <cellStyle name="好_11111-2015全市公财支出_16年国资决算-人大格式" xfId="162"/>
    <cellStyle name="好_11111-2015全市公财支出_2016社保决算-人大格式" xfId="163"/>
    <cellStyle name="好_11111-2015全市公财支出_2017年社保决算" xfId="164"/>
    <cellStyle name="好_11111-2015全市公财支出_Xl0000046" xfId="159"/>
    <cellStyle name="好_11111-2015全市公财支出_副本Xl0000044" xfId="124"/>
    <cellStyle name="好_11111-2015全市公财支出_国资决算（2017年）" xfId="165"/>
    <cellStyle name="好_1122344-2014年全市基金支出" xfId="167"/>
    <cellStyle name="好_1122344-2014年全市基金支出_16年国资决算-人大格式" xfId="77"/>
    <cellStyle name="好_1122344-2014年全市基金支出_2016社保决算-人大格式" xfId="76"/>
    <cellStyle name="好_1122344-2014年全市基金支出_2017年社保决算" xfId="168"/>
    <cellStyle name="好_1122344-2014年全市基金支出_Xl0000046" xfId="170"/>
    <cellStyle name="好_1122344-2014年全市基金支出_副本Xl0000044" xfId="153"/>
    <cellStyle name="好_1122344-2014年全市基金支出_国资决算（2017年）" xfId="145"/>
    <cellStyle name="好_14-15决算对比表-预算" xfId="171"/>
    <cellStyle name="好_16年国资决算-人大格式" xfId="172"/>
    <cellStyle name="好_2015年沈阳市本级支出人大附表-最后发翟" xfId="173"/>
    <cellStyle name="好_2015年沈阳市本级支出人大附表-最后发翟_16年国资决算-人大格式" xfId="12"/>
    <cellStyle name="好_2015年沈阳市本级支出人大附表-最后发翟_2016社保决算-人大格式" xfId="175"/>
    <cellStyle name="好_2015年沈阳市本级支出人大附表-最后发翟_2017年社保决算" xfId="166"/>
    <cellStyle name="好_2015年沈阳市本级支出人大附表-最后发翟_国资决算（2017年）" xfId="176"/>
    <cellStyle name="好_2016社保决算-人大格式" xfId="177"/>
    <cellStyle name="好_2017年社保决算" xfId="156"/>
    <cellStyle name="好_StartUp" xfId="10"/>
    <cellStyle name="好_StartUp_1" xfId="178"/>
    <cellStyle name="好_StartUp_2" xfId="3"/>
    <cellStyle name="好_Xl0000046" xfId="179"/>
    <cellStyle name="好_Xl0000046_16年国资决算-人大格式" xfId="180"/>
    <cellStyle name="好_Xl0000046_2016社保决算-人大格式" xfId="115"/>
    <cellStyle name="好_Xl0000046_2017年社保决算" xfId="138"/>
    <cellStyle name="好_Xl0000046_国资决算（2017年）" xfId="181"/>
    <cellStyle name="好_复件 部门预算科目及来源表1204 (2)" xfId="94"/>
    <cellStyle name="好_复件 部门预算科目及来源表1204 (2)_16年国资决算-人大格式" xfId="182"/>
    <cellStyle name="好_复件 部门预算科目及来源表1204 (2)_2016社保决算-人大格式" xfId="183"/>
    <cellStyle name="好_复件 部门预算科目及来源表1204 (2)_2017年社保决算" xfId="184"/>
    <cellStyle name="好_复件 部门预算科目及来源表1204 (2)_Xl0000046" xfId="185"/>
    <cellStyle name="好_复件 部门预算科目及来源表1204 (2)_副本Xl0000044" xfId="37"/>
    <cellStyle name="好_复件 部门预算科目及来源表1204 (2)_国资决算（2017年）" xfId="186"/>
    <cellStyle name="好_复件 部门预算科目及来源表1204 (3)" xfId="119"/>
    <cellStyle name="好_复件 部门预算科目及来源表1204 (3)_16年国资决算-人大格式" xfId="104"/>
    <cellStyle name="好_复件 部门预算科目及来源表1204 (3)_2016社保决算-人大格式" xfId="121"/>
    <cellStyle name="好_复件 部门预算科目及来源表1204 (3)_2017年社保决算" xfId="123"/>
    <cellStyle name="好_复件 部门预算科目及来源表1204 (3)_Xl0000046" xfId="187"/>
    <cellStyle name="好_复件 部门预算科目及来源表1204 (3)_副本Xl0000044" xfId="83"/>
    <cellStyle name="好_复件 部门预算科目及来源表1204 (3)_国资决算（2017年）" xfId="8"/>
    <cellStyle name="好_副本Xl0000044" xfId="188"/>
    <cellStyle name="好_副本Xl0000044_16年国资决算-人大格式" xfId="189"/>
    <cellStyle name="好_副本Xl0000044_2016社保决算-人大格式" xfId="190"/>
    <cellStyle name="好_副本Xl0000044_2017年社保决算" xfId="191"/>
    <cellStyle name="好_副本Xl0000044_国资决算（2017年）" xfId="113"/>
    <cellStyle name="好_国资-2015年决算" xfId="169"/>
    <cellStyle name="好_国资决算（2017年）" xfId="192"/>
    <cellStyle name="好_基本支出分经济科目表 (3)" xfId="193"/>
    <cellStyle name="好_基本支出分经济科目表 (3)_16年国资决算-人大格式" xfId="79"/>
    <cellStyle name="好_基本支出分经济科目表 (3)_2016社保决算-人大格式" xfId="143"/>
    <cellStyle name="好_基本支出分经济科目表 (3)_2017年社保决算" xfId="194"/>
    <cellStyle name="好_基本支出分经济科目表 (3)_Xl0000046" xfId="195"/>
    <cellStyle name="好_基本支出分经济科目表 (3)_副本Xl0000044" xfId="23"/>
    <cellStyle name="好_基本支出分经济科目表 (3)_国资决算（2017年）" xfId="60"/>
    <cellStyle name="好_全市2015年一般公共预算支出-最后发翟" xfId="196"/>
    <cellStyle name="好_全市2015年一般公共预算支出-最后发翟_16年国资决算-人大格式" xfId="197"/>
    <cellStyle name="好_全市2015年一般公共预算支出-最后发翟_2016社保决算-人大格式" xfId="198"/>
    <cellStyle name="好_全市2015年一般公共预算支出-最后发翟_2017年社保决算" xfId="1"/>
    <cellStyle name="好_全市2015年一般公共预算支出-最后发翟_国资决算（2017年）" xfId="199"/>
    <cellStyle name="好_人大附表社保" xfId="200"/>
    <cellStyle name="好_人大附表社保_16年国资决算-人大格式" xfId="21"/>
    <cellStyle name="好_人大附表社保_2016社保决算-人大格式" xfId="201"/>
    <cellStyle name="好_人大附表社保_2017年社保决算" xfId="202"/>
    <cellStyle name="好_人大附表社保_Xl0000046" xfId="154"/>
    <cellStyle name="好_人大附表社保_副本Xl0000044" xfId="203"/>
    <cellStyle name="好_人大附表社保_国资决算（2017年）" xfId="204"/>
    <cellStyle name="普通_97-917" xfId="205"/>
    <cellStyle name="千分位[0]_laroux" xfId="206"/>
    <cellStyle name="千分位_97-917" xfId="174"/>
    <cellStyle name="千位[0]_1" xfId="207"/>
    <cellStyle name="千位_1" xfId="208"/>
    <cellStyle name="千位分隔 2" xfId="209"/>
    <cellStyle name="千位分隔 2 2" xfId="101"/>
    <cellStyle name="千位分隔 2 3" xfId="210"/>
    <cellStyle name="千位分隔 2 4" xfId="112"/>
    <cellStyle name="千位分隔 3" xfId="211"/>
    <cellStyle name="千位分隔 3 2" xfId="14"/>
    <cellStyle name="千位分隔 3 2 2" xfId="212"/>
    <cellStyle name="千位分隔 4" xfId="155"/>
    <cellStyle name="千位分隔 5" xfId="213"/>
    <cellStyle name="千位分隔 6" xfId="214"/>
    <cellStyle name="千位分隔 8" xfId="215"/>
    <cellStyle name="样式 1" xfId="21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27" Type="http://schemas.openxmlformats.org/officeDocument/2006/relationships/worksheet" Target="worksheets/sheet1827.xml"/><Relationship Id="rId170" Type="http://schemas.openxmlformats.org/officeDocument/2006/relationships/worksheet" Target="worksheets/sheet170.xml"/><Relationship Id="rId987" Type="http://schemas.openxmlformats.org/officeDocument/2006/relationships/worksheet" Target="worksheets/sheet987.xml"/><Relationship Id="rId847" Type="http://schemas.openxmlformats.org/officeDocument/2006/relationships/worksheet" Target="worksheets/sheet847.xml"/><Relationship Id="rId1477" Type="http://schemas.openxmlformats.org/officeDocument/2006/relationships/worksheet" Target="worksheets/sheet1477.xml"/><Relationship Id="rId1684" Type="http://schemas.openxmlformats.org/officeDocument/2006/relationships/worksheet" Target="worksheets/sheet1684.xml"/><Relationship Id="rId1891" Type="http://schemas.openxmlformats.org/officeDocument/2006/relationships/worksheet" Target="worksheets/sheet1891.xml"/><Relationship Id="rId707" Type="http://schemas.openxmlformats.org/officeDocument/2006/relationships/worksheet" Target="worksheets/sheet707.xml"/><Relationship Id="rId914" Type="http://schemas.openxmlformats.org/officeDocument/2006/relationships/worksheet" Target="worksheets/sheet914.xml"/><Relationship Id="rId1337" Type="http://schemas.openxmlformats.org/officeDocument/2006/relationships/worksheet" Target="worksheets/sheet1337.xml"/><Relationship Id="rId1544" Type="http://schemas.openxmlformats.org/officeDocument/2006/relationships/worksheet" Target="worksheets/sheet1544.xml"/><Relationship Id="rId1751" Type="http://schemas.openxmlformats.org/officeDocument/2006/relationships/worksheet" Target="worksheets/sheet1751.xml"/><Relationship Id="rId43" Type="http://schemas.openxmlformats.org/officeDocument/2006/relationships/worksheet" Target="worksheets/sheet43.xml"/><Relationship Id="rId1404" Type="http://schemas.openxmlformats.org/officeDocument/2006/relationships/worksheet" Target="worksheets/sheet1404.xml"/><Relationship Id="rId1611" Type="http://schemas.openxmlformats.org/officeDocument/2006/relationships/worksheet" Target="worksheets/sheet1611.xml"/><Relationship Id="rId497" Type="http://schemas.openxmlformats.org/officeDocument/2006/relationships/worksheet" Target="worksheets/sheet497.xml"/><Relationship Id="rId2178" Type="http://schemas.openxmlformats.org/officeDocument/2006/relationships/worksheet" Target="worksheets/sheet2178.xml"/><Relationship Id="rId357" Type="http://schemas.openxmlformats.org/officeDocument/2006/relationships/worksheet" Target="worksheets/sheet357.xml"/><Relationship Id="rId1194" Type="http://schemas.openxmlformats.org/officeDocument/2006/relationships/worksheet" Target="worksheets/sheet1194.xml"/><Relationship Id="rId2038" Type="http://schemas.openxmlformats.org/officeDocument/2006/relationships/worksheet" Target="worksheets/sheet2038.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424" Type="http://schemas.openxmlformats.org/officeDocument/2006/relationships/worksheet" Target="worksheets/sheet424.xml"/><Relationship Id="rId631" Type="http://schemas.openxmlformats.org/officeDocument/2006/relationships/worksheet" Target="worksheets/sheet631.xml"/><Relationship Id="rId1054" Type="http://schemas.openxmlformats.org/officeDocument/2006/relationships/worksheet" Target="worksheets/sheet1054.xml"/><Relationship Id="rId1261" Type="http://schemas.openxmlformats.org/officeDocument/2006/relationships/worksheet" Target="worksheets/sheet1261.xml"/><Relationship Id="rId2105" Type="http://schemas.openxmlformats.org/officeDocument/2006/relationships/worksheet" Target="worksheets/sheet2105.xml"/><Relationship Id="rId1121" Type="http://schemas.openxmlformats.org/officeDocument/2006/relationships/worksheet" Target="worksheets/sheet1121.xml"/><Relationship Id="rId1938" Type="http://schemas.openxmlformats.org/officeDocument/2006/relationships/worksheet" Target="worksheets/sheet1938.xml"/><Relationship Id="rId281" Type="http://schemas.openxmlformats.org/officeDocument/2006/relationships/worksheet" Target="worksheets/sheet281.xml"/><Relationship Id="rId141" Type="http://schemas.openxmlformats.org/officeDocument/2006/relationships/worksheet" Target="worksheets/sheet141.xml"/><Relationship Id="rId7" Type="http://schemas.openxmlformats.org/officeDocument/2006/relationships/worksheet" Target="worksheets/sheet7.xml"/><Relationship Id="rId958" Type="http://schemas.openxmlformats.org/officeDocument/2006/relationships/worksheet" Target="worksheets/sheet958.xml"/><Relationship Id="rId1588" Type="http://schemas.openxmlformats.org/officeDocument/2006/relationships/worksheet" Target="worksheets/sheet1588.xml"/><Relationship Id="rId1795" Type="http://schemas.openxmlformats.org/officeDocument/2006/relationships/worksheet" Target="worksheets/sheet1795.xml"/><Relationship Id="rId87" Type="http://schemas.openxmlformats.org/officeDocument/2006/relationships/worksheet" Target="worksheets/sheet87.xml"/><Relationship Id="rId818" Type="http://schemas.openxmlformats.org/officeDocument/2006/relationships/worksheet" Target="worksheets/sheet818.xml"/><Relationship Id="rId1448" Type="http://schemas.openxmlformats.org/officeDocument/2006/relationships/worksheet" Target="worksheets/sheet1448.xml"/><Relationship Id="rId1655" Type="http://schemas.openxmlformats.org/officeDocument/2006/relationships/worksheet" Target="worksheets/sheet1655.xml"/><Relationship Id="rId1308" Type="http://schemas.openxmlformats.org/officeDocument/2006/relationships/worksheet" Target="worksheets/sheet1308.xml"/><Relationship Id="rId1862" Type="http://schemas.openxmlformats.org/officeDocument/2006/relationships/worksheet" Target="worksheets/sheet1862.xml"/><Relationship Id="rId1515" Type="http://schemas.openxmlformats.org/officeDocument/2006/relationships/worksheet" Target="worksheets/sheet1515.xml"/><Relationship Id="rId1722" Type="http://schemas.openxmlformats.org/officeDocument/2006/relationships/worksheet" Target="worksheets/sheet1722.xml"/><Relationship Id="rId14" Type="http://schemas.openxmlformats.org/officeDocument/2006/relationships/worksheet" Target="worksheets/sheet14.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149" Type="http://schemas.openxmlformats.org/officeDocument/2006/relationships/worksheet" Target="worksheets/sheet2149.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worksheet" Target="worksheets/sheet1165.xml"/><Relationship Id="rId1372" Type="http://schemas.openxmlformats.org/officeDocument/2006/relationships/worksheet" Target="worksheets/sheet1372.xml"/><Relationship Id="rId2009" Type="http://schemas.openxmlformats.org/officeDocument/2006/relationships/worksheet" Target="worksheets/sheet2009.xml"/><Relationship Id="rId602" Type="http://schemas.openxmlformats.org/officeDocument/2006/relationships/worksheet" Target="worksheets/sheet602.xml"/><Relationship Id="rId1025" Type="http://schemas.openxmlformats.org/officeDocument/2006/relationships/worksheet" Target="worksheets/sheet1025.xml"/><Relationship Id="rId1232" Type="http://schemas.openxmlformats.org/officeDocument/2006/relationships/worksheet" Target="worksheets/sheet1232.xml"/><Relationship Id="rId185" Type="http://schemas.openxmlformats.org/officeDocument/2006/relationships/worksheet" Target="worksheets/sheet185.xml"/><Relationship Id="rId1909" Type="http://schemas.openxmlformats.org/officeDocument/2006/relationships/worksheet" Target="worksheets/sheet1909.xml"/><Relationship Id="rId392" Type="http://schemas.openxmlformats.org/officeDocument/2006/relationships/worksheet" Target="worksheets/sheet392.xml"/><Relationship Id="rId2073" Type="http://schemas.openxmlformats.org/officeDocument/2006/relationships/worksheet" Target="worksheets/sheet2073.xml"/><Relationship Id="rId252" Type="http://schemas.openxmlformats.org/officeDocument/2006/relationships/worksheet" Target="worksheets/sheet252.xml"/><Relationship Id="rId2140" Type="http://schemas.openxmlformats.org/officeDocument/2006/relationships/worksheet" Target="worksheets/sheet2140.xml"/><Relationship Id="rId112" Type="http://schemas.openxmlformats.org/officeDocument/2006/relationships/worksheet" Target="worksheets/sheet112.xml"/><Relationship Id="rId1699" Type="http://schemas.openxmlformats.org/officeDocument/2006/relationships/worksheet" Target="worksheets/sheet1699.xml"/><Relationship Id="rId2000" Type="http://schemas.openxmlformats.org/officeDocument/2006/relationships/worksheet" Target="worksheets/sheet2000.xml"/><Relationship Id="rId929" Type="http://schemas.openxmlformats.org/officeDocument/2006/relationships/worksheet" Target="worksheets/sheet929.xml"/><Relationship Id="rId1559" Type="http://schemas.openxmlformats.org/officeDocument/2006/relationships/worksheet" Target="worksheets/sheet1559.xml"/><Relationship Id="rId1766" Type="http://schemas.openxmlformats.org/officeDocument/2006/relationships/worksheet" Target="worksheets/sheet1766.xml"/><Relationship Id="rId1973" Type="http://schemas.openxmlformats.org/officeDocument/2006/relationships/worksheet" Target="worksheets/sheet1973.xml"/><Relationship Id="rId58" Type="http://schemas.openxmlformats.org/officeDocument/2006/relationships/worksheet" Target="worksheets/sheet58.xml"/><Relationship Id="rId1419" Type="http://schemas.openxmlformats.org/officeDocument/2006/relationships/worksheet" Target="worksheets/sheet1419.xml"/><Relationship Id="rId1626" Type="http://schemas.openxmlformats.org/officeDocument/2006/relationships/worksheet" Target="worksheets/sheet1626.xml"/><Relationship Id="rId1833" Type="http://schemas.openxmlformats.org/officeDocument/2006/relationships/worksheet" Target="worksheets/sheet1833.xml"/><Relationship Id="rId1900" Type="http://schemas.openxmlformats.org/officeDocument/2006/relationships/worksheet" Target="worksheets/sheet1900.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1276" Type="http://schemas.openxmlformats.org/officeDocument/2006/relationships/worksheet" Target="worksheets/sheet1276.xml"/><Relationship Id="rId1483" Type="http://schemas.openxmlformats.org/officeDocument/2006/relationships/worksheet" Target="worksheets/sheet1483.xml"/><Relationship Id="rId2022" Type="http://schemas.openxmlformats.org/officeDocument/2006/relationships/worksheet" Target="worksheets/sheet2022.xml"/><Relationship Id="rId201" Type="http://schemas.openxmlformats.org/officeDocument/2006/relationships/worksheet" Target="worksheets/sheet201.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1690" Type="http://schemas.openxmlformats.org/officeDocument/2006/relationships/worksheet" Target="worksheets/sheet1690.xml"/><Relationship Id="rId1788" Type="http://schemas.openxmlformats.org/officeDocument/2006/relationships/worksheet" Target="worksheets/sheet1788.xml"/><Relationship Id="rId1995" Type="http://schemas.openxmlformats.org/officeDocument/2006/relationships/worksheet" Target="worksheets/sheet1995.xml"/><Relationship Id="rId713" Type="http://schemas.openxmlformats.org/officeDocument/2006/relationships/worksheet" Target="worksheets/sheet713.xml"/><Relationship Id="rId920" Type="http://schemas.openxmlformats.org/officeDocument/2006/relationships/worksheet" Target="worksheets/sheet920.xml"/><Relationship Id="rId1343" Type="http://schemas.openxmlformats.org/officeDocument/2006/relationships/worksheet" Target="worksheets/sheet1343.xml"/><Relationship Id="rId1550" Type="http://schemas.openxmlformats.org/officeDocument/2006/relationships/worksheet" Target="worksheets/sheet1550.xml"/><Relationship Id="rId1648" Type="http://schemas.openxmlformats.org/officeDocument/2006/relationships/worksheet" Target="worksheets/sheet1648.xml"/><Relationship Id="rId1203" Type="http://schemas.openxmlformats.org/officeDocument/2006/relationships/worksheet" Target="worksheets/sheet1203.xml"/><Relationship Id="rId1410" Type="http://schemas.openxmlformats.org/officeDocument/2006/relationships/worksheet" Target="worksheets/sheet1410.xml"/><Relationship Id="rId1508" Type="http://schemas.openxmlformats.org/officeDocument/2006/relationships/worksheet" Target="worksheets/sheet1508.xml"/><Relationship Id="rId1855" Type="http://schemas.openxmlformats.org/officeDocument/2006/relationships/worksheet" Target="worksheets/sheet1855.xml"/><Relationship Id="rId1715" Type="http://schemas.openxmlformats.org/officeDocument/2006/relationships/worksheet" Target="worksheets/sheet1715.xml"/><Relationship Id="rId1922" Type="http://schemas.openxmlformats.org/officeDocument/2006/relationships/worksheet" Target="worksheets/sheet1922.xml"/><Relationship Id="rId296" Type="http://schemas.openxmlformats.org/officeDocument/2006/relationships/worksheet" Target="worksheets/sheet296.xml"/><Relationship Id="rId2184" Type="http://schemas.openxmlformats.org/officeDocument/2006/relationships/worksheet" Target="worksheets/sheet2184.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2044" Type="http://schemas.openxmlformats.org/officeDocument/2006/relationships/worksheet" Target="worksheets/sheet2044.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298" Type="http://schemas.openxmlformats.org/officeDocument/2006/relationships/worksheet" Target="worksheets/sheet1298.xml"/><Relationship Id="rId2111" Type="http://schemas.openxmlformats.org/officeDocument/2006/relationships/worksheet" Target="worksheets/sheet2111.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365" Type="http://schemas.openxmlformats.org/officeDocument/2006/relationships/worksheet" Target="worksheets/sheet1365.xml"/><Relationship Id="rId1572" Type="http://schemas.openxmlformats.org/officeDocument/2006/relationships/worksheet" Target="worksheets/sheet1572.xml"/><Relationship Id="rId1018" Type="http://schemas.openxmlformats.org/officeDocument/2006/relationships/worksheet" Target="worksheets/sheet1018.xml"/><Relationship Id="rId1225" Type="http://schemas.openxmlformats.org/officeDocument/2006/relationships/worksheet" Target="worksheets/sheet1225.xml"/><Relationship Id="rId1432" Type="http://schemas.openxmlformats.org/officeDocument/2006/relationships/worksheet" Target="worksheets/sheet1432.xml"/><Relationship Id="rId1877" Type="http://schemas.openxmlformats.org/officeDocument/2006/relationships/worksheet" Target="worksheets/sheet1877.xml"/><Relationship Id="rId71" Type="http://schemas.openxmlformats.org/officeDocument/2006/relationships/worksheet" Target="worksheets/sheet71.xml"/><Relationship Id="rId802" Type="http://schemas.openxmlformats.org/officeDocument/2006/relationships/worksheet" Target="worksheets/sheet802.xml"/><Relationship Id="rId1737" Type="http://schemas.openxmlformats.org/officeDocument/2006/relationships/worksheet" Target="worksheets/sheet1737.xml"/><Relationship Id="rId1944" Type="http://schemas.openxmlformats.org/officeDocument/2006/relationships/worksheet" Target="worksheets/sheet1944.xml"/><Relationship Id="rId29" Type="http://schemas.openxmlformats.org/officeDocument/2006/relationships/worksheet" Target="worksheets/sheet29.xml"/><Relationship Id="rId178" Type="http://schemas.openxmlformats.org/officeDocument/2006/relationships/worksheet" Target="worksheets/sheet178.xml"/><Relationship Id="rId1804" Type="http://schemas.openxmlformats.org/officeDocument/2006/relationships/worksheet" Target="worksheets/sheet1804.xml"/><Relationship Id="rId385" Type="http://schemas.openxmlformats.org/officeDocument/2006/relationships/worksheet" Target="worksheets/sheet385.xml"/><Relationship Id="rId592" Type="http://schemas.openxmlformats.org/officeDocument/2006/relationships/worksheet" Target="worksheets/sheet592.xml"/><Relationship Id="rId2066" Type="http://schemas.openxmlformats.org/officeDocument/2006/relationships/worksheet" Target="worksheets/sheet2066.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2133" Type="http://schemas.openxmlformats.org/officeDocument/2006/relationships/worksheet" Target="worksheets/sheet2133.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1387" Type="http://schemas.openxmlformats.org/officeDocument/2006/relationships/worksheet" Target="worksheets/sheet1387.xml"/><Relationship Id="rId1594" Type="http://schemas.openxmlformats.org/officeDocument/2006/relationships/worksheet" Target="worksheets/sheet1594.xml"/><Relationship Id="rId2200" Type="http://schemas.openxmlformats.org/officeDocument/2006/relationships/calcChain" Target="calcChain.xml"/><Relationship Id="rId93" Type="http://schemas.openxmlformats.org/officeDocument/2006/relationships/worksheet" Target="worksheets/sheet93.xml"/><Relationship Id="rId617" Type="http://schemas.openxmlformats.org/officeDocument/2006/relationships/worksheet" Target="worksheets/sheet617.xml"/><Relationship Id="rId824" Type="http://schemas.openxmlformats.org/officeDocument/2006/relationships/worksheet" Target="worksheets/sheet824.xml"/><Relationship Id="rId1247" Type="http://schemas.openxmlformats.org/officeDocument/2006/relationships/worksheet" Target="worksheets/sheet1247.xml"/><Relationship Id="rId1454" Type="http://schemas.openxmlformats.org/officeDocument/2006/relationships/worksheet" Target="worksheets/sheet1454.xml"/><Relationship Id="rId1661" Type="http://schemas.openxmlformats.org/officeDocument/2006/relationships/worksheet" Target="worksheets/sheet1661.xml"/><Relationship Id="rId1899" Type="http://schemas.openxmlformats.org/officeDocument/2006/relationships/worksheet" Target="worksheets/sheet1899.xml"/><Relationship Id="rId1107" Type="http://schemas.openxmlformats.org/officeDocument/2006/relationships/worksheet" Target="worksheets/sheet1107.xml"/><Relationship Id="rId1314" Type="http://schemas.openxmlformats.org/officeDocument/2006/relationships/worksheet" Target="worksheets/sheet1314.xml"/><Relationship Id="rId1521" Type="http://schemas.openxmlformats.org/officeDocument/2006/relationships/worksheet" Target="worksheets/sheet1521.xml"/><Relationship Id="rId1759" Type="http://schemas.openxmlformats.org/officeDocument/2006/relationships/worksheet" Target="worksheets/sheet1759.xml"/><Relationship Id="rId1966" Type="http://schemas.openxmlformats.org/officeDocument/2006/relationships/worksheet" Target="worksheets/sheet1966.xml"/><Relationship Id="rId1619" Type="http://schemas.openxmlformats.org/officeDocument/2006/relationships/worksheet" Target="worksheets/sheet1619.xml"/><Relationship Id="rId1826" Type="http://schemas.openxmlformats.org/officeDocument/2006/relationships/worksheet" Target="worksheets/sheet1826.xml"/><Relationship Id="rId20" Type="http://schemas.openxmlformats.org/officeDocument/2006/relationships/worksheet" Target="worksheets/sheet20.xml"/><Relationship Id="rId2088" Type="http://schemas.openxmlformats.org/officeDocument/2006/relationships/worksheet" Target="worksheets/sheet2088.xml"/><Relationship Id="rId267" Type="http://schemas.openxmlformats.org/officeDocument/2006/relationships/worksheet" Target="worksheets/sheet267.xml"/><Relationship Id="rId474" Type="http://schemas.openxmlformats.org/officeDocument/2006/relationships/worksheet" Target="worksheets/sheet474.xml"/><Relationship Id="rId2155" Type="http://schemas.openxmlformats.org/officeDocument/2006/relationships/worksheet" Target="worksheets/sheet2155.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86" Type="http://schemas.openxmlformats.org/officeDocument/2006/relationships/worksheet" Target="worksheets/sheet986.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171" Type="http://schemas.openxmlformats.org/officeDocument/2006/relationships/worksheet" Target="worksheets/sheet1171.xml"/><Relationship Id="rId1269" Type="http://schemas.openxmlformats.org/officeDocument/2006/relationships/worksheet" Target="worksheets/sheet1269.xml"/><Relationship Id="rId1476" Type="http://schemas.openxmlformats.org/officeDocument/2006/relationships/worksheet" Target="worksheets/sheet1476.xml"/><Relationship Id="rId2015" Type="http://schemas.openxmlformats.org/officeDocument/2006/relationships/worksheet" Target="worksheets/sheet2015.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1683" Type="http://schemas.openxmlformats.org/officeDocument/2006/relationships/worksheet" Target="worksheets/sheet1683.xml"/><Relationship Id="rId1890" Type="http://schemas.openxmlformats.org/officeDocument/2006/relationships/worksheet" Target="worksheets/sheet1890.xml"/><Relationship Id="rId1988" Type="http://schemas.openxmlformats.org/officeDocument/2006/relationships/worksheet" Target="worksheets/sheet1988.xml"/><Relationship Id="rId706" Type="http://schemas.openxmlformats.org/officeDocument/2006/relationships/worksheet" Target="worksheets/sheet706.xml"/><Relationship Id="rId913" Type="http://schemas.openxmlformats.org/officeDocument/2006/relationships/worksheet" Target="worksheets/sheet913.xml"/><Relationship Id="rId1336" Type="http://schemas.openxmlformats.org/officeDocument/2006/relationships/worksheet" Target="worksheets/sheet1336.xml"/><Relationship Id="rId1543" Type="http://schemas.openxmlformats.org/officeDocument/2006/relationships/worksheet" Target="worksheets/sheet1543.xml"/><Relationship Id="rId1750" Type="http://schemas.openxmlformats.org/officeDocument/2006/relationships/worksheet" Target="worksheets/sheet1750.xml"/><Relationship Id="rId42" Type="http://schemas.openxmlformats.org/officeDocument/2006/relationships/worksheet" Target="worksheets/sheet42.xml"/><Relationship Id="rId1403" Type="http://schemas.openxmlformats.org/officeDocument/2006/relationships/worksheet" Target="worksheets/sheet1403.xml"/><Relationship Id="rId1610" Type="http://schemas.openxmlformats.org/officeDocument/2006/relationships/worksheet" Target="worksheets/sheet1610.xml"/><Relationship Id="rId1848" Type="http://schemas.openxmlformats.org/officeDocument/2006/relationships/worksheet" Target="worksheets/sheet1848.xml"/><Relationship Id="rId191" Type="http://schemas.openxmlformats.org/officeDocument/2006/relationships/worksheet" Target="worksheets/sheet191.xml"/><Relationship Id="rId1708" Type="http://schemas.openxmlformats.org/officeDocument/2006/relationships/worksheet" Target="worksheets/sheet1708.xml"/><Relationship Id="rId1915" Type="http://schemas.openxmlformats.org/officeDocument/2006/relationships/worksheet" Target="worksheets/sheet1915.xml"/><Relationship Id="rId289" Type="http://schemas.openxmlformats.org/officeDocument/2006/relationships/worksheet" Target="worksheets/sheet289.xml"/><Relationship Id="rId496" Type="http://schemas.openxmlformats.org/officeDocument/2006/relationships/worksheet" Target="worksheets/sheet496.xml"/><Relationship Id="rId2177" Type="http://schemas.openxmlformats.org/officeDocument/2006/relationships/worksheet" Target="worksheets/sheet2177.xml"/><Relationship Id="rId149" Type="http://schemas.openxmlformats.org/officeDocument/2006/relationships/worksheet" Target="worksheets/sheet149.xml"/><Relationship Id="rId356" Type="http://schemas.openxmlformats.org/officeDocument/2006/relationships/worksheet" Target="worksheets/sheet356.xml"/><Relationship Id="rId563" Type="http://schemas.openxmlformats.org/officeDocument/2006/relationships/worksheet" Target="worksheets/sheet563.xml"/><Relationship Id="rId770" Type="http://schemas.openxmlformats.org/officeDocument/2006/relationships/worksheet" Target="worksheets/sheet770.xml"/><Relationship Id="rId1193" Type="http://schemas.openxmlformats.org/officeDocument/2006/relationships/worksheet" Target="worksheets/sheet1193.xml"/><Relationship Id="rId2037" Type="http://schemas.openxmlformats.org/officeDocument/2006/relationships/worksheet" Target="worksheets/sheet2037.xml"/><Relationship Id="rId216" Type="http://schemas.openxmlformats.org/officeDocument/2006/relationships/worksheet" Target="worksheets/sheet216.xml"/><Relationship Id="rId423" Type="http://schemas.openxmlformats.org/officeDocument/2006/relationships/worksheet" Target="worksheets/sheet423.xml"/><Relationship Id="rId868" Type="http://schemas.openxmlformats.org/officeDocument/2006/relationships/worksheet" Target="worksheets/sheet868.xml"/><Relationship Id="rId1053" Type="http://schemas.openxmlformats.org/officeDocument/2006/relationships/worksheet" Target="worksheets/sheet1053.xml"/><Relationship Id="rId1260" Type="http://schemas.openxmlformats.org/officeDocument/2006/relationships/worksheet" Target="worksheets/sheet1260.xml"/><Relationship Id="rId1498" Type="http://schemas.openxmlformats.org/officeDocument/2006/relationships/worksheet" Target="worksheets/sheet1498.xml"/><Relationship Id="rId2104" Type="http://schemas.openxmlformats.org/officeDocument/2006/relationships/worksheet" Target="worksheets/sheet2104.xml"/><Relationship Id="rId630" Type="http://schemas.openxmlformats.org/officeDocument/2006/relationships/worksheet" Target="worksheets/sheet630.xml"/><Relationship Id="rId728" Type="http://schemas.openxmlformats.org/officeDocument/2006/relationships/worksheet" Target="worksheets/sheet728.xml"/><Relationship Id="rId935" Type="http://schemas.openxmlformats.org/officeDocument/2006/relationships/worksheet" Target="worksheets/sheet935.xml"/><Relationship Id="rId1358" Type="http://schemas.openxmlformats.org/officeDocument/2006/relationships/worksheet" Target="worksheets/sheet1358.xml"/><Relationship Id="rId1565" Type="http://schemas.openxmlformats.org/officeDocument/2006/relationships/worksheet" Target="worksheets/sheet1565.xml"/><Relationship Id="rId1772" Type="http://schemas.openxmlformats.org/officeDocument/2006/relationships/worksheet" Target="worksheets/sheet1772.xml"/><Relationship Id="rId64" Type="http://schemas.openxmlformats.org/officeDocument/2006/relationships/worksheet" Target="worksheets/sheet64.xml"/><Relationship Id="rId1120" Type="http://schemas.openxmlformats.org/officeDocument/2006/relationships/worksheet" Target="worksheets/sheet1120.xml"/><Relationship Id="rId1218" Type="http://schemas.openxmlformats.org/officeDocument/2006/relationships/worksheet" Target="worksheets/sheet1218.xml"/><Relationship Id="rId1425" Type="http://schemas.openxmlformats.org/officeDocument/2006/relationships/worksheet" Target="worksheets/sheet1425.xml"/><Relationship Id="rId1632" Type="http://schemas.openxmlformats.org/officeDocument/2006/relationships/worksheet" Target="worksheets/sheet1632.xml"/><Relationship Id="rId1937" Type="http://schemas.openxmlformats.org/officeDocument/2006/relationships/worksheet" Target="worksheets/sheet1937.xml"/><Relationship Id="rId2199" Type="http://schemas.openxmlformats.org/officeDocument/2006/relationships/sharedStrings" Target="sharedStrings.xml"/><Relationship Id="rId280" Type="http://schemas.openxmlformats.org/officeDocument/2006/relationships/worksheet" Target="worksheets/sheet280.xml"/><Relationship Id="rId140" Type="http://schemas.openxmlformats.org/officeDocument/2006/relationships/worksheet" Target="worksheets/sheet140.xml"/><Relationship Id="rId378" Type="http://schemas.openxmlformats.org/officeDocument/2006/relationships/worksheet" Target="worksheets/sheet378.xml"/><Relationship Id="rId585" Type="http://schemas.openxmlformats.org/officeDocument/2006/relationships/worksheet" Target="worksheets/sheet585.xml"/><Relationship Id="rId792" Type="http://schemas.openxmlformats.org/officeDocument/2006/relationships/worksheet" Target="worksheets/sheet792.xml"/><Relationship Id="rId2059" Type="http://schemas.openxmlformats.org/officeDocument/2006/relationships/worksheet" Target="worksheets/sheet2059.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652" Type="http://schemas.openxmlformats.org/officeDocument/2006/relationships/worksheet" Target="worksheets/sheet652.xml"/><Relationship Id="rId1075" Type="http://schemas.openxmlformats.org/officeDocument/2006/relationships/worksheet" Target="worksheets/sheet1075.xml"/><Relationship Id="rId1282" Type="http://schemas.openxmlformats.org/officeDocument/2006/relationships/worksheet" Target="worksheets/sheet1282.xml"/><Relationship Id="rId2126" Type="http://schemas.openxmlformats.org/officeDocument/2006/relationships/worksheet" Target="worksheets/sheet2126.xml"/><Relationship Id="rId305" Type="http://schemas.openxmlformats.org/officeDocument/2006/relationships/worksheet" Target="worksheets/sheet305.xml"/><Relationship Id="rId512" Type="http://schemas.openxmlformats.org/officeDocument/2006/relationships/worksheet" Target="worksheets/sheet512.xml"/><Relationship Id="rId957" Type="http://schemas.openxmlformats.org/officeDocument/2006/relationships/worksheet" Target="worksheets/sheet957.xml"/><Relationship Id="rId1142" Type="http://schemas.openxmlformats.org/officeDocument/2006/relationships/worksheet" Target="worksheets/sheet1142.xml"/><Relationship Id="rId1587" Type="http://schemas.openxmlformats.org/officeDocument/2006/relationships/worksheet" Target="worksheets/sheet1587.xml"/><Relationship Id="rId1794" Type="http://schemas.openxmlformats.org/officeDocument/2006/relationships/worksheet" Target="worksheets/sheet1794.xml"/><Relationship Id="rId86" Type="http://schemas.openxmlformats.org/officeDocument/2006/relationships/worksheet" Target="worksheets/sheet86.xml"/><Relationship Id="rId817" Type="http://schemas.openxmlformats.org/officeDocument/2006/relationships/worksheet" Target="worksheets/sheet817.xml"/><Relationship Id="rId1002" Type="http://schemas.openxmlformats.org/officeDocument/2006/relationships/worksheet" Target="worksheets/sheet1002.xml"/><Relationship Id="rId1447" Type="http://schemas.openxmlformats.org/officeDocument/2006/relationships/worksheet" Target="worksheets/sheet1447.xml"/><Relationship Id="rId1654" Type="http://schemas.openxmlformats.org/officeDocument/2006/relationships/worksheet" Target="worksheets/sheet1654.xml"/><Relationship Id="rId1861" Type="http://schemas.openxmlformats.org/officeDocument/2006/relationships/worksheet" Target="worksheets/sheet1861.xml"/><Relationship Id="rId1307" Type="http://schemas.openxmlformats.org/officeDocument/2006/relationships/worksheet" Target="worksheets/sheet1307.xml"/><Relationship Id="rId1514" Type="http://schemas.openxmlformats.org/officeDocument/2006/relationships/worksheet" Target="worksheets/sheet1514.xml"/><Relationship Id="rId1721" Type="http://schemas.openxmlformats.org/officeDocument/2006/relationships/worksheet" Target="worksheets/sheet1721.xml"/><Relationship Id="rId1959" Type="http://schemas.openxmlformats.org/officeDocument/2006/relationships/worksheet" Target="worksheets/sheet1959.xml"/><Relationship Id="rId13" Type="http://schemas.openxmlformats.org/officeDocument/2006/relationships/worksheet" Target="worksheets/sheet13.xml"/><Relationship Id="rId1819" Type="http://schemas.openxmlformats.org/officeDocument/2006/relationships/worksheet" Target="worksheets/sheet1819.xml"/><Relationship Id="rId2190" Type="http://schemas.openxmlformats.org/officeDocument/2006/relationships/externalLink" Target="externalLinks/externalLink2.xml"/><Relationship Id="rId162" Type="http://schemas.openxmlformats.org/officeDocument/2006/relationships/worksheet" Target="worksheets/sheet162.xml"/><Relationship Id="rId467" Type="http://schemas.openxmlformats.org/officeDocument/2006/relationships/worksheet" Target="worksheets/sheet467.xml"/><Relationship Id="rId1097" Type="http://schemas.openxmlformats.org/officeDocument/2006/relationships/worksheet" Target="worksheets/sheet1097.xml"/><Relationship Id="rId2050" Type="http://schemas.openxmlformats.org/officeDocument/2006/relationships/worksheet" Target="worksheets/sheet2050.xml"/><Relationship Id="rId2148" Type="http://schemas.openxmlformats.org/officeDocument/2006/relationships/worksheet" Target="worksheets/sheet2148.xml"/><Relationship Id="rId674" Type="http://schemas.openxmlformats.org/officeDocument/2006/relationships/worksheet" Target="worksheets/sheet674.xml"/><Relationship Id="rId881" Type="http://schemas.openxmlformats.org/officeDocument/2006/relationships/worksheet" Target="worksheets/sheet881.xml"/><Relationship Id="rId979" Type="http://schemas.openxmlformats.org/officeDocument/2006/relationships/worksheet" Target="worksheets/sheet979.xml"/><Relationship Id="rId327" Type="http://schemas.openxmlformats.org/officeDocument/2006/relationships/worksheet" Target="worksheets/sheet327.xml"/><Relationship Id="rId534" Type="http://schemas.openxmlformats.org/officeDocument/2006/relationships/worksheet" Target="worksheets/sheet534.xml"/><Relationship Id="rId741" Type="http://schemas.openxmlformats.org/officeDocument/2006/relationships/worksheet" Target="worksheets/sheet741.xml"/><Relationship Id="rId839" Type="http://schemas.openxmlformats.org/officeDocument/2006/relationships/worksheet" Target="worksheets/sheet839.xml"/><Relationship Id="rId1164" Type="http://schemas.openxmlformats.org/officeDocument/2006/relationships/worksheet" Target="worksheets/sheet1164.xml"/><Relationship Id="rId1371" Type="http://schemas.openxmlformats.org/officeDocument/2006/relationships/worksheet" Target="worksheets/sheet1371.xml"/><Relationship Id="rId1469" Type="http://schemas.openxmlformats.org/officeDocument/2006/relationships/worksheet" Target="worksheets/sheet1469.xml"/><Relationship Id="rId2008" Type="http://schemas.openxmlformats.org/officeDocument/2006/relationships/worksheet" Target="worksheets/sheet2008.xml"/><Relationship Id="rId601" Type="http://schemas.openxmlformats.org/officeDocument/2006/relationships/worksheet" Target="worksheets/sheet601.xml"/><Relationship Id="rId1024" Type="http://schemas.openxmlformats.org/officeDocument/2006/relationships/worksheet" Target="worksheets/sheet1024.xml"/><Relationship Id="rId1231" Type="http://schemas.openxmlformats.org/officeDocument/2006/relationships/worksheet" Target="worksheets/sheet1231.xml"/><Relationship Id="rId1676" Type="http://schemas.openxmlformats.org/officeDocument/2006/relationships/worksheet" Target="worksheets/sheet1676.xml"/><Relationship Id="rId1883" Type="http://schemas.openxmlformats.org/officeDocument/2006/relationships/worksheet" Target="worksheets/sheet1883.xml"/><Relationship Id="rId906" Type="http://schemas.openxmlformats.org/officeDocument/2006/relationships/worksheet" Target="worksheets/sheet906.xml"/><Relationship Id="rId1329" Type="http://schemas.openxmlformats.org/officeDocument/2006/relationships/worksheet" Target="worksheets/sheet1329.xml"/><Relationship Id="rId1536" Type="http://schemas.openxmlformats.org/officeDocument/2006/relationships/worksheet" Target="worksheets/sheet1536.xml"/><Relationship Id="rId1743" Type="http://schemas.openxmlformats.org/officeDocument/2006/relationships/worksheet" Target="worksheets/sheet1743.xml"/><Relationship Id="rId1950" Type="http://schemas.openxmlformats.org/officeDocument/2006/relationships/worksheet" Target="worksheets/sheet1950.xml"/><Relationship Id="rId35" Type="http://schemas.openxmlformats.org/officeDocument/2006/relationships/worksheet" Target="worksheets/sheet35.xml"/><Relationship Id="rId1603" Type="http://schemas.openxmlformats.org/officeDocument/2006/relationships/worksheet" Target="worksheets/sheet1603.xml"/><Relationship Id="rId1810" Type="http://schemas.openxmlformats.org/officeDocument/2006/relationships/worksheet" Target="worksheets/sheet1810.xml"/><Relationship Id="rId184" Type="http://schemas.openxmlformats.org/officeDocument/2006/relationships/worksheet" Target="worksheets/sheet184.xml"/><Relationship Id="rId391" Type="http://schemas.openxmlformats.org/officeDocument/2006/relationships/worksheet" Target="worksheets/sheet391.xml"/><Relationship Id="rId1908" Type="http://schemas.openxmlformats.org/officeDocument/2006/relationships/worksheet" Target="worksheets/sheet1908.xml"/><Relationship Id="rId2072" Type="http://schemas.openxmlformats.org/officeDocument/2006/relationships/worksheet" Target="worksheets/sheet2072.xml"/><Relationship Id="rId251" Type="http://schemas.openxmlformats.org/officeDocument/2006/relationships/worksheet" Target="worksheets/sheet251.xml"/><Relationship Id="rId489" Type="http://schemas.openxmlformats.org/officeDocument/2006/relationships/worksheet" Target="worksheets/sheet489.xml"/><Relationship Id="rId696" Type="http://schemas.openxmlformats.org/officeDocument/2006/relationships/worksheet" Target="worksheets/sheet696.xml"/><Relationship Id="rId349" Type="http://schemas.openxmlformats.org/officeDocument/2006/relationships/worksheet" Target="worksheets/sheet349.xml"/><Relationship Id="rId556" Type="http://schemas.openxmlformats.org/officeDocument/2006/relationships/worksheet" Target="worksheets/sheet556.xml"/><Relationship Id="rId763" Type="http://schemas.openxmlformats.org/officeDocument/2006/relationships/worksheet" Target="worksheets/sheet763.xml"/><Relationship Id="rId1186" Type="http://schemas.openxmlformats.org/officeDocument/2006/relationships/worksheet" Target="worksheets/sheet1186.xml"/><Relationship Id="rId1393" Type="http://schemas.openxmlformats.org/officeDocument/2006/relationships/worksheet" Target="worksheets/sheet1393.xml"/><Relationship Id="rId111" Type="http://schemas.openxmlformats.org/officeDocument/2006/relationships/worksheet" Target="worksheets/sheet111.xml"/><Relationship Id="rId209" Type="http://schemas.openxmlformats.org/officeDocument/2006/relationships/worksheet" Target="worksheets/sheet209.xml"/><Relationship Id="rId416" Type="http://schemas.openxmlformats.org/officeDocument/2006/relationships/worksheet" Target="worksheets/sheet416.xml"/><Relationship Id="rId970" Type="http://schemas.openxmlformats.org/officeDocument/2006/relationships/worksheet" Target="worksheets/sheet970.xml"/><Relationship Id="rId1046" Type="http://schemas.openxmlformats.org/officeDocument/2006/relationships/worksheet" Target="worksheets/sheet1046.xml"/><Relationship Id="rId1253" Type="http://schemas.openxmlformats.org/officeDocument/2006/relationships/worksheet" Target="worksheets/sheet1253.xml"/><Relationship Id="rId1698" Type="http://schemas.openxmlformats.org/officeDocument/2006/relationships/worksheet" Target="worksheets/sheet1698.xml"/><Relationship Id="rId623" Type="http://schemas.openxmlformats.org/officeDocument/2006/relationships/worksheet" Target="worksheets/sheet623.xml"/><Relationship Id="rId830" Type="http://schemas.openxmlformats.org/officeDocument/2006/relationships/worksheet" Target="worksheets/sheet830.xml"/><Relationship Id="rId928" Type="http://schemas.openxmlformats.org/officeDocument/2006/relationships/worksheet" Target="worksheets/sheet928.xml"/><Relationship Id="rId1460" Type="http://schemas.openxmlformats.org/officeDocument/2006/relationships/worksheet" Target="worksheets/sheet1460.xml"/><Relationship Id="rId1558" Type="http://schemas.openxmlformats.org/officeDocument/2006/relationships/worksheet" Target="worksheets/sheet1558.xml"/><Relationship Id="rId1765" Type="http://schemas.openxmlformats.org/officeDocument/2006/relationships/worksheet" Target="worksheets/sheet1765.xml"/><Relationship Id="rId57" Type="http://schemas.openxmlformats.org/officeDocument/2006/relationships/worksheet" Target="worksheets/sheet57.xml"/><Relationship Id="rId1113" Type="http://schemas.openxmlformats.org/officeDocument/2006/relationships/worksheet" Target="worksheets/sheet1113.xml"/><Relationship Id="rId1320" Type="http://schemas.openxmlformats.org/officeDocument/2006/relationships/worksheet" Target="worksheets/sheet1320.xml"/><Relationship Id="rId1418" Type="http://schemas.openxmlformats.org/officeDocument/2006/relationships/worksheet" Target="worksheets/sheet1418.xml"/><Relationship Id="rId1972" Type="http://schemas.openxmlformats.org/officeDocument/2006/relationships/worksheet" Target="worksheets/sheet1972.xml"/><Relationship Id="rId1625" Type="http://schemas.openxmlformats.org/officeDocument/2006/relationships/worksheet" Target="worksheets/sheet1625.xml"/><Relationship Id="rId1832" Type="http://schemas.openxmlformats.org/officeDocument/2006/relationships/worksheet" Target="worksheets/sheet1832.xml"/><Relationship Id="rId2094" Type="http://schemas.openxmlformats.org/officeDocument/2006/relationships/worksheet" Target="worksheets/sheet2094.xml"/><Relationship Id="rId273" Type="http://schemas.openxmlformats.org/officeDocument/2006/relationships/worksheet" Target="worksheets/sheet273.xml"/><Relationship Id="rId480" Type="http://schemas.openxmlformats.org/officeDocument/2006/relationships/worksheet" Target="worksheets/sheet480.xml"/><Relationship Id="rId2161" Type="http://schemas.openxmlformats.org/officeDocument/2006/relationships/worksheet" Target="worksheets/sheet2161.xml"/><Relationship Id="rId133" Type="http://schemas.openxmlformats.org/officeDocument/2006/relationships/worksheet" Target="worksheets/sheet133.xml"/><Relationship Id="rId340" Type="http://schemas.openxmlformats.org/officeDocument/2006/relationships/worksheet" Target="worksheets/sheet340.xml"/><Relationship Id="rId578" Type="http://schemas.openxmlformats.org/officeDocument/2006/relationships/worksheet" Target="worksheets/sheet578.xml"/><Relationship Id="rId785" Type="http://schemas.openxmlformats.org/officeDocument/2006/relationships/worksheet" Target="worksheets/sheet785.xml"/><Relationship Id="rId992" Type="http://schemas.openxmlformats.org/officeDocument/2006/relationships/worksheet" Target="worksheets/sheet992.xml"/><Relationship Id="rId2021" Type="http://schemas.openxmlformats.org/officeDocument/2006/relationships/worksheet" Target="worksheets/sheet2021.xml"/><Relationship Id="rId200" Type="http://schemas.openxmlformats.org/officeDocument/2006/relationships/worksheet" Target="worksheets/sheet200.xml"/><Relationship Id="rId438" Type="http://schemas.openxmlformats.org/officeDocument/2006/relationships/worksheet" Target="worksheets/sheet438.xml"/><Relationship Id="rId645" Type="http://schemas.openxmlformats.org/officeDocument/2006/relationships/worksheet" Target="worksheets/sheet645.xml"/><Relationship Id="rId852" Type="http://schemas.openxmlformats.org/officeDocument/2006/relationships/worksheet" Target="worksheets/sheet852.xml"/><Relationship Id="rId1068" Type="http://schemas.openxmlformats.org/officeDocument/2006/relationships/worksheet" Target="worksheets/sheet1068.xml"/><Relationship Id="rId1275" Type="http://schemas.openxmlformats.org/officeDocument/2006/relationships/worksheet" Target="worksheets/sheet1275.xml"/><Relationship Id="rId1482" Type="http://schemas.openxmlformats.org/officeDocument/2006/relationships/worksheet" Target="worksheets/sheet1482.xml"/><Relationship Id="rId2119" Type="http://schemas.openxmlformats.org/officeDocument/2006/relationships/worksheet" Target="worksheets/sheet2119.xml"/><Relationship Id="rId505" Type="http://schemas.openxmlformats.org/officeDocument/2006/relationships/worksheet" Target="worksheets/sheet505.xml"/><Relationship Id="rId712" Type="http://schemas.openxmlformats.org/officeDocument/2006/relationships/worksheet" Target="worksheets/sheet712.xml"/><Relationship Id="rId1135" Type="http://schemas.openxmlformats.org/officeDocument/2006/relationships/worksheet" Target="worksheets/sheet1135.xml"/><Relationship Id="rId1342" Type="http://schemas.openxmlformats.org/officeDocument/2006/relationships/worksheet" Target="worksheets/sheet1342.xml"/><Relationship Id="rId1787" Type="http://schemas.openxmlformats.org/officeDocument/2006/relationships/worksheet" Target="worksheets/sheet1787.xml"/><Relationship Id="rId1994" Type="http://schemas.openxmlformats.org/officeDocument/2006/relationships/worksheet" Target="worksheets/sheet1994.xml"/><Relationship Id="rId79" Type="http://schemas.openxmlformats.org/officeDocument/2006/relationships/worksheet" Target="worksheets/sheet79.xml"/><Relationship Id="rId1202" Type="http://schemas.openxmlformats.org/officeDocument/2006/relationships/worksheet" Target="worksheets/sheet1202.xml"/><Relationship Id="rId1647" Type="http://schemas.openxmlformats.org/officeDocument/2006/relationships/worksheet" Target="worksheets/sheet1647.xml"/><Relationship Id="rId1854" Type="http://schemas.openxmlformats.org/officeDocument/2006/relationships/worksheet" Target="worksheets/sheet1854.xml"/><Relationship Id="rId1507" Type="http://schemas.openxmlformats.org/officeDocument/2006/relationships/worksheet" Target="worksheets/sheet1507.xml"/><Relationship Id="rId1714" Type="http://schemas.openxmlformats.org/officeDocument/2006/relationships/worksheet" Target="worksheets/sheet1714.xml"/><Relationship Id="rId295" Type="http://schemas.openxmlformats.org/officeDocument/2006/relationships/worksheet" Target="worksheets/sheet295.xml"/><Relationship Id="rId1921" Type="http://schemas.openxmlformats.org/officeDocument/2006/relationships/worksheet" Target="worksheets/sheet1921.xml"/><Relationship Id="rId2183" Type="http://schemas.openxmlformats.org/officeDocument/2006/relationships/worksheet" Target="worksheets/sheet2183.xml"/><Relationship Id="rId155" Type="http://schemas.openxmlformats.org/officeDocument/2006/relationships/worksheet" Target="worksheets/sheet155.xml"/><Relationship Id="rId362" Type="http://schemas.openxmlformats.org/officeDocument/2006/relationships/worksheet" Target="worksheets/sheet362.xml"/><Relationship Id="rId1297" Type="http://schemas.openxmlformats.org/officeDocument/2006/relationships/worksheet" Target="worksheets/sheet1297.xml"/><Relationship Id="rId2043" Type="http://schemas.openxmlformats.org/officeDocument/2006/relationships/worksheet" Target="worksheets/sheet2043.xml"/><Relationship Id="rId222" Type="http://schemas.openxmlformats.org/officeDocument/2006/relationships/worksheet" Target="worksheets/sheet222.xml"/><Relationship Id="rId667" Type="http://schemas.openxmlformats.org/officeDocument/2006/relationships/worksheet" Target="worksheets/sheet667.xml"/><Relationship Id="rId874" Type="http://schemas.openxmlformats.org/officeDocument/2006/relationships/worksheet" Target="worksheets/sheet874.xml"/><Relationship Id="rId2110" Type="http://schemas.openxmlformats.org/officeDocument/2006/relationships/worksheet" Target="worksheets/sheet2110.xml"/><Relationship Id="rId527" Type="http://schemas.openxmlformats.org/officeDocument/2006/relationships/worksheet" Target="worksheets/sheet527.xml"/><Relationship Id="rId734" Type="http://schemas.openxmlformats.org/officeDocument/2006/relationships/worksheet" Target="worksheets/sheet734.xml"/><Relationship Id="rId941" Type="http://schemas.openxmlformats.org/officeDocument/2006/relationships/worksheet" Target="worksheets/sheet941.xml"/><Relationship Id="rId1157" Type="http://schemas.openxmlformats.org/officeDocument/2006/relationships/worksheet" Target="worksheets/sheet1157.xml"/><Relationship Id="rId1364" Type="http://schemas.openxmlformats.org/officeDocument/2006/relationships/worksheet" Target="worksheets/sheet1364.xml"/><Relationship Id="rId1571" Type="http://schemas.openxmlformats.org/officeDocument/2006/relationships/worksheet" Target="worksheets/sheet1571.xml"/><Relationship Id="rId70" Type="http://schemas.openxmlformats.org/officeDocument/2006/relationships/worksheet" Target="worksheets/sheet70.xml"/><Relationship Id="rId801" Type="http://schemas.openxmlformats.org/officeDocument/2006/relationships/worksheet" Target="worksheets/sheet801.xml"/><Relationship Id="rId1017" Type="http://schemas.openxmlformats.org/officeDocument/2006/relationships/worksheet" Target="worksheets/sheet1017.xml"/><Relationship Id="rId1224" Type="http://schemas.openxmlformats.org/officeDocument/2006/relationships/worksheet" Target="worksheets/sheet1224.xml"/><Relationship Id="rId1431" Type="http://schemas.openxmlformats.org/officeDocument/2006/relationships/worksheet" Target="worksheets/sheet1431.xml"/><Relationship Id="rId1669" Type="http://schemas.openxmlformats.org/officeDocument/2006/relationships/worksheet" Target="worksheets/sheet1669.xml"/><Relationship Id="rId1876" Type="http://schemas.openxmlformats.org/officeDocument/2006/relationships/worksheet" Target="worksheets/sheet1876.xml"/><Relationship Id="rId1529" Type="http://schemas.openxmlformats.org/officeDocument/2006/relationships/worksheet" Target="worksheets/sheet1529.xml"/><Relationship Id="rId1736" Type="http://schemas.openxmlformats.org/officeDocument/2006/relationships/worksheet" Target="worksheets/sheet1736.xml"/><Relationship Id="rId1943" Type="http://schemas.openxmlformats.org/officeDocument/2006/relationships/worksheet" Target="worksheets/sheet1943.xml"/><Relationship Id="rId28" Type="http://schemas.openxmlformats.org/officeDocument/2006/relationships/worksheet" Target="worksheets/sheet28.xml"/><Relationship Id="rId1803" Type="http://schemas.openxmlformats.org/officeDocument/2006/relationships/worksheet" Target="worksheets/sheet1803.xml"/><Relationship Id="rId177" Type="http://schemas.openxmlformats.org/officeDocument/2006/relationships/worksheet" Target="worksheets/sheet177.xml"/><Relationship Id="rId384" Type="http://schemas.openxmlformats.org/officeDocument/2006/relationships/worksheet" Target="worksheets/sheet384.xml"/><Relationship Id="rId591" Type="http://schemas.openxmlformats.org/officeDocument/2006/relationships/worksheet" Target="worksheets/sheet591.xml"/><Relationship Id="rId2065" Type="http://schemas.openxmlformats.org/officeDocument/2006/relationships/worksheet" Target="worksheets/sheet2065.xml"/><Relationship Id="rId244" Type="http://schemas.openxmlformats.org/officeDocument/2006/relationships/worksheet" Target="worksheets/sheet244.xml"/><Relationship Id="rId689" Type="http://schemas.openxmlformats.org/officeDocument/2006/relationships/worksheet" Target="worksheets/sheet689.xml"/><Relationship Id="rId896" Type="http://schemas.openxmlformats.org/officeDocument/2006/relationships/worksheet" Target="worksheets/sheet896.xml"/><Relationship Id="rId1081" Type="http://schemas.openxmlformats.org/officeDocument/2006/relationships/worksheet" Target="worksheets/sheet1081.xml"/><Relationship Id="rId451" Type="http://schemas.openxmlformats.org/officeDocument/2006/relationships/worksheet" Target="worksheets/sheet451.xml"/><Relationship Id="rId549" Type="http://schemas.openxmlformats.org/officeDocument/2006/relationships/worksheet" Target="worksheets/sheet549.xml"/><Relationship Id="rId756" Type="http://schemas.openxmlformats.org/officeDocument/2006/relationships/worksheet" Target="worksheets/sheet756.xml"/><Relationship Id="rId1179" Type="http://schemas.openxmlformats.org/officeDocument/2006/relationships/worksheet" Target="worksheets/sheet1179.xml"/><Relationship Id="rId1386" Type="http://schemas.openxmlformats.org/officeDocument/2006/relationships/worksheet" Target="worksheets/sheet1386.xml"/><Relationship Id="rId1593" Type="http://schemas.openxmlformats.org/officeDocument/2006/relationships/worksheet" Target="worksheets/sheet1593.xml"/><Relationship Id="rId2132" Type="http://schemas.openxmlformats.org/officeDocument/2006/relationships/worksheet" Target="worksheets/sheet2132.xml"/><Relationship Id="rId104" Type="http://schemas.openxmlformats.org/officeDocument/2006/relationships/worksheet" Target="worksheets/sheet104.xml"/><Relationship Id="rId311" Type="http://schemas.openxmlformats.org/officeDocument/2006/relationships/worksheet" Target="worksheets/sheet311.xml"/><Relationship Id="rId409" Type="http://schemas.openxmlformats.org/officeDocument/2006/relationships/worksheet" Target="worksheets/sheet409.xml"/><Relationship Id="rId963" Type="http://schemas.openxmlformats.org/officeDocument/2006/relationships/worksheet" Target="worksheets/sheet963.xml"/><Relationship Id="rId1039" Type="http://schemas.openxmlformats.org/officeDocument/2006/relationships/worksheet" Target="worksheets/sheet1039.xml"/><Relationship Id="rId1246" Type="http://schemas.openxmlformats.org/officeDocument/2006/relationships/worksheet" Target="worksheets/sheet1246.xml"/><Relationship Id="rId1898" Type="http://schemas.openxmlformats.org/officeDocument/2006/relationships/worksheet" Target="worksheets/sheet1898.xml"/><Relationship Id="rId92" Type="http://schemas.openxmlformats.org/officeDocument/2006/relationships/worksheet" Target="worksheets/sheet92.xml"/><Relationship Id="rId616" Type="http://schemas.openxmlformats.org/officeDocument/2006/relationships/worksheet" Target="worksheets/sheet616.xml"/><Relationship Id="rId823" Type="http://schemas.openxmlformats.org/officeDocument/2006/relationships/worksheet" Target="worksheets/sheet823.xml"/><Relationship Id="rId1453" Type="http://schemas.openxmlformats.org/officeDocument/2006/relationships/worksheet" Target="worksheets/sheet1453.xml"/><Relationship Id="rId1660" Type="http://schemas.openxmlformats.org/officeDocument/2006/relationships/worksheet" Target="worksheets/sheet1660.xml"/><Relationship Id="rId1758" Type="http://schemas.openxmlformats.org/officeDocument/2006/relationships/worksheet" Target="worksheets/sheet1758.xml"/><Relationship Id="rId1106" Type="http://schemas.openxmlformats.org/officeDocument/2006/relationships/worksheet" Target="worksheets/sheet1106.xml"/><Relationship Id="rId1313" Type="http://schemas.openxmlformats.org/officeDocument/2006/relationships/worksheet" Target="worksheets/sheet1313.xml"/><Relationship Id="rId1520" Type="http://schemas.openxmlformats.org/officeDocument/2006/relationships/worksheet" Target="worksheets/sheet1520.xml"/><Relationship Id="rId1965" Type="http://schemas.openxmlformats.org/officeDocument/2006/relationships/worksheet" Target="worksheets/sheet1965.xml"/><Relationship Id="rId1618" Type="http://schemas.openxmlformats.org/officeDocument/2006/relationships/worksheet" Target="worksheets/sheet1618.xml"/><Relationship Id="rId1825" Type="http://schemas.openxmlformats.org/officeDocument/2006/relationships/worksheet" Target="worksheets/sheet1825.xml"/><Relationship Id="rId199" Type="http://schemas.openxmlformats.org/officeDocument/2006/relationships/worksheet" Target="worksheets/sheet199.xml"/><Relationship Id="rId2087" Type="http://schemas.openxmlformats.org/officeDocument/2006/relationships/worksheet" Target="worksheets/sheet2087.xml"/><Relationship Id="rId266" Type="http://schemas.openxmlformats.org/officeDocument/2006/relationships/worksheet" Target="worksheets/sheet266.xml"/><Relationship Id="rId473" Type="http://schemas.openxmlformats.org/officeDocument/2006/relationships/worksheet" Target="worksheets/sheet473.xml"/><Relationship Id="rId680" Type="http://schemas.openxmlformats.org/officeDocument/2006/relationships/worksheet" Target="worksheets/sheet680.xml"/><Relationship Id="rId2154" Type="http://schemas.openxmlformats.org/officeDocument/2006/relationships/worksheet" Target="worksheets/sheet2154.xml"/><Relationship Id="rId126" Type="http://schemas.openxmlformats.org/officeDocument/2006/relationships/worksheet" Target="worksheets/sheet126.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85" Type="http://schemas.openxmlformats.org/officeDocument/2006/relationships/worksheet" Target="worksheets/sheet985.xml"/><Relationship Id="rId1170" Type="http://schemas.openxmlformats.org/officeDocument/2006/relationships/worksheet" Target="worksheets/sheet1170.xml"/><Relationship Id="rId2014" Type="http://schemas.openxmlformats.org/officeDocument/2006/relationships/worksheet" Target="worksheets/sheet2014.xml"/><Relationship Id="rId638" Type="http://schemas.openxmlformats.org/officeDocument/2006/relationships/worksheet" Target="worksheets/sheet638.xml"/><Relationship Id="rId845" Type="http://schemas.openxmlformats.org/officeDocument/2006/relationships/worksheet" Target="worksheets/sheet845.xml"/><Relationship Id="rId1030" Type="http://schemas.openxmlformats.org/officeDocument/2006/relationships/worksheet" Target="worksheets/sheet1030.xml"/><Relationship Id="rId1268" Type="http://schemas.openxmlformats.org/officeDocument/2006/relationships/worksheet" Target="worksheets/sheet1268.xml"/><Relationship Id="rId1475" Type="http://schemas.openxmlformats.org/officeDocument/2006/relationships/worksheet" Target="worksheets/sheet1475.xml"/><Relationship Id="rId1682" Type="http://schemas.openxmlformats.org/officeDocument/2006/relationships/worksheet" Target="worksheets/sheet1682.xml"/><Relationship Id="rId400" Type="http://schemas.openxmlformats.org/officeDocument/2006/relationships/worksheet" Target="worksheets/sheet400.xml"/><Relationship Id="rId705" Type="http://schemas.openxmlformats.org/officeDocument/2006/relationships/worksheet" Target="worksheets/sheet705.xml"/><Relationship Id="rId1128" Type="http://schemas.openxmlformats.org/officeDocument/2006/relationships/worksheet" Target="worksheets/sheet1128.xml"/><Relationship Id="rId1335" Type="http://schemas.openxmlformats.org/officeDocument/2006/relationships/worksheet" Target="worksheets/sheet1335.xml"/><Relationship Id="rId1542" Type="http://schemas.openxmlformats.org/officeDocument/2006/relationships/worksheet" Target="worksheets/sheet1542.xml"/><Relationship Id="rId1987" Type="http://schemas.openxmlformats.org/officeDocument/2006/relationships/worksheet" Target="worksheets/sheet1987.xml"/><Relationship Id="rId912" Type="http://schemas.openxmlformats.org/officeDocument/2006/relationships/worksheet" Target="worksheets/sheet912.xml"/><Relationship Id="rId1847" Type="http://schemas.openxmlformats.org/officeDocument/2006/relationships/worksheet" Target="worksheets/sheet1847.xml"/><Relationship Id="rId41" Type="http://schemas.openxmlformats.org/officeDocument/2006/relationships/worksheet" Target="worksheets/sheet41.xml"/><Relationship Id="rId1402" Type="http://schemas.openxmlformats.org/officeDocument/2006/relationships/worksheet" Target="worksheets/sheet1402.xml"/><Relationship Id="rId1707" Type="http://schemas.openxmlformats.org/officeDocument/2006/relationships/worksheet" Target="worksheets/sheet1707.xml"/><Relationship Id="rId190" Type="http://schemas.openxmlformats.org/officeDocument/2006/relationships/worksheet" Target="worksheets/sheet190.xml"/><Relationship Id="rId288" Type="http://schemas.openxmlformats.org/officeDocument/2006/relationships/worksheet" Target="worksheets/sheet288.xml"/><Relationship Id="rId1914" Type="http://schemas.openxmlformats.org/officeDocument/2006/relationships/worksheet" Target="worksheets/sheet1914.xml"/><Relationship Id="rId495" Type="http://schemas.openxmlformats.org/officeDocument/2006/relationships/worksheet" Target="worksheets/sheet495.xml"/><Relationship Id="rId2176" Type="http://schemas.openxmlformats.org/officeDocument/2006/relationships/worksheet" Target="worksheets/sheet2176.xml"/><Relationship Id="rId148" Type="http://schemas.openxmlformats.org/officeDocument/2006/relationships/worksheet" Target="worksheets/sheet148.xml"/><Relationship Id="rId355" Type="http://schemas.openxmlformats.org/officeDocument/2006/relationships/worksheet" Target="worksheets/sheet355.xml"/><Relationship Id="rId562" Type="http://schemas.openxmlformats.org/officeDocument/2006/relationships/worksheet" Target="worksheets/sheet562.xml"/><Relationship Id="rId1192" Type="http://schemas.openxmlformats.org/officeDocument/2006/relationships/worksheet" Target="worksheets/sheet1192.xml"/><Relationship Id="rId2036" Type="http://schemas.openxmlformats.org/officeDocument/2006/relationships/worksheet" Target="worksheets/sheet2036.xml"/><Relationship Id="rId215" Type="http://schemas.openxmlformats.org/officeDocument/2006/relationships/worksheet" Target="worksheets/sheet215.xml"/><Relationship Id="rId422" Type="http://schemas.openxmlformats.org/officeDocument/2006/relationships/worksheet" Target="worksheets/sheet422.xml"/><Relationship Id="rId867" Type="http://schemas.openxmlformats.org/officeDocument/2006/relationships/worksheet" Target="worksheets/sheet867.xml"/><Relationship Id="rId1052" Type="http://schemas.openxmlformats.org/officeDocument/2006/relationships/worksheet" Target="worksheets/sheet1052.xml"/><Relationship Id="rId1497" Type="http://schemas.openxmlformats.org/officeDocument/2006/relationships/worksheet" Target="worksheets/sheet1497.xml"/><Relationship Id="rId2103" Type="http://schemas.openxmlformats.org/officeDocument/2006/relationships/worksheet" Target="worksheets/sheet2103.xml"/><Relationship Id="rId727" Type="http://schemas.openxmlformats.org/officeDocument/2006/relationships/worksheet" Target="worksheets/sheet727.xml"/><Relationship Id="rId934" Type="http://schemas.openxmlformats.org/officeDocument/2006/relationships/worksheet" Target="worksheets/sheet934.xml"/><Relationship Id="rId1357" Type="http://schemas.openxmlformats.org/officeDocument/2006/relationships/worksheet" Target="worksheets/sheet1357.xml"/><Relationship Id="rId1564" Type="http://schemas.openxmlformats.org/officeDocument/2006/relationships/worksheet" Target="worksheets/sheet1564.xml"/><Relationship Id="rId1771" Type="http://schemas.openxmlformats.org/officeDocument/2006/relationships/worksheet" Target="worksheets/sheet1771.xml"/><Relationship Id="rId63" Type="http://schemas.openxmlformats.org/officeDocument/2006/relationships/worksheet" Target="worksheets/sheet63.xml"/><Relationship Id="rId1217" Type="http://schemas.openxmlformats.org/officeDocument/2006/relationships/worksheet" Target="worksheets/sheet1217.xml"/><Relationship Id="rId1424" Type="http://schemas.openxmlformats.org/officeDocument/2006/relationships/worksheet" Target="worksheets/sheet1424.xml"/><Relationship Id="rId1631" Type="http://schemas.openxmlformats.org/officeDocument/2006/relationships/worksheet" Target="worksheets/sheet1631.xml"/><Relationship Id="rId1869" Type="http://schemas.openxmlformats.org/officeDocument/2006/relationships/worksheet" Target="worksheets/sheet1869.xml"/><Relationship Id="rId1729" Type="http://schemas.openxmlformats.org/officeDocument/2006/relationships/worksheet" Target="worksheets/sheet1729.xml"/><Relationship Id="rId1936" Type="http://schemas.openxmlformats.org/officeDocument/2006/relationships/worksheet" Target="worksheets/sheet1936.xml"/><Relationship Id="rId2198" Type="http://schemas.openxmlformats.org/officeDocument/2006/relationships/styles" Target="styles.xml"/><Relationship Id="rId377" Type="http://schemas.openxmlformats.org/officeDocument/2006/relationships/worksheet" Target="worksheets/sheet377.xml"/><Relationship Id="rId584" Type="http://schemas.openxmlformats.org/officeDocument/2006/relationships/worksheet" Target="worksheets/sheet584.xml"/><Relationship Id="rId2058" Type="http://schemas.openxmlformats.org/officeDocument/2006/relationships/worksheet" Target="worksheets/sheet2058.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1281" Type="http://schemas.openxmlformats.org/officeDocument/2006/relationships/worksheet" Target="worksheets/sheet1281.xml"/><Relationship Id="rId1379" Type="http://schemas.openxmlformats.org/officeDocument/2006/relationships/worksheet" Target="worksheets/sheet1379.xml"/><Relationship Id="rId1586" Type="http://schemas.openxmlformats.org/officeDocument/2006/relationships/worksheet" Target="worksheets/sheet1586.xml"/><Relationship Id="rId2125" Type="http://schemas.openxmlformats.org/officeDocument/2006/relationships/worksheet" Target="worksheets/sheet2125.xml"/><Relationship Id="rId304" Type="http://schemas.openxmlformats.org/officeDocument/2006/relationships/worksheet" Target="worksheets/sheet304.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1239" Type="http://schemas.openxmlformats.org/officeDocument/2006/relationships/worksheet" Target="worksheets/sheet1239.xml"/><Relationship Id="rId1793" Type="http://schemas.openxmlformats.org/officeDocument/2006/relationships/worksheet" Target="worksheets/sheet1793.xml"/><Relationship Id="rId85" Type="http://schemas.openxmlformats.org/officeDocument/2006/relationships/worksheet" Target="worksheets/sheet85.xml"/><Relationship Id="rId816" Type="http://schemas.openxmlformats.org/officeDocument/2006/relationships/worksheet" Target="worksheets/sheet816.xml"/><Relationship Id="rId1001" Type="http://schemas.openxmlformats.org/officeDocument/2006/relationships/worksheet" Target="worksheets/sheet1001.xml"/><Relationship Id="rId1446" Type="http://schemas.openxmlformats.org/officeDocument/2006/relationships/worksheet" Target="worksheets/sheet1446.xml"/><Relationship Id="rId1653" Type="http://schemas.openxmlformats.org/officeDocument/2006/relationships/worksheet" Target="worksheets/sheet1653.xml"/><Relationship Id="rId1860" Type="http://schemas.openxmlformats.org/officeDocument/2006/relationships/worksheet" Target="worksheets/sheet1860.xml"/><Relationship Id="rId1306" Type="http://schemas.openxmlformats.org/officeDocument/2006/relationships/worksheet" Target="worksheets/sheet1306.xml"/><Relationship Id="rId1513" Type="http://schemas.openxmlformats.org/officeDocument/2006/relationships/worksheet" Target="worksheets/sheet1513.xml"/><Relationship Id="rId1720" Type="http://schemas.openxmlformats.org/officeDocument/2006/relationships/worksheet" Target="worksheets/sheet1720.xml"/><Relationship Id="rId1958" Type="http://schemas.openxmlformats.org/officeDocument/2006/relationships/worksheet" Target="worksheets/sheet1958.xml"/><Relationship Id="rId12" Type="http://schemas.openxmlformats.org/officeDocument/2006/relationships/worksheet" Target="worksheets/sheet12.xml"/><Relationship Id="rId1818" Type="http://schemas.openxmlformats.org/officeDocument/2006/relationships/worksheet" Target="worksheets/sheet1818.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147" Type="http://schemas.openxmlformats.org/officeDocument/2006/relationships/worksheet" Target="worksheets/sheet2147.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worksheet" Target="worksheets/sheet1163.xml"/><Relationship Id="rId1370" Type="http://schemas.openxmlformats.org/officeDocument/2006/relationships/worksheet" Target="worksheets/sheet1370.xml"/><Relationship Id="rId2007" Type="http://schemas.openxmlformats.org/officeDocument/2006/relationships/worksheet" Target="worksheets/sheet2007.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468" Type="http://schemas.openxmlformats.org/officeDocument/2006/relationships/worksheet" Target="worksheets/sheet1468.xml"/><Relationship Id="rId1675" Type="http://schemas.openxmlformats.org/officeDocument/2006/relationships/worksheet" Target="worksheets/sheet1675.xml"/><Relationship Id="rId1882" Type="http://schemas.openxmlformats.org/officeDocument/2006/relationships/worksheet" Target="worksheets/sheet1882.xml"/><Relationship Id="rId600" Type="http://schemas.openxmlformats.org/officeDocument/2006/relationships/worksheet" Target="worksheets/sheet600.xml"/><Relationship Id="rId1230" Type="http://schemas.openxmlformats.org/officeDocument/2006/relationships/worksheet" Target="worksheets/sheet1230.xml"/><Relationship Id="rId1328" Type="http://schemas.openxmlformats.org/officeDocument/2006/relationships/worksheet" Target="worksheets/sheet1328.xml"/><Relationship Id="rId1535" Type="http://schemas.openxmlformats.org/officeDocument/2006/relationships/worksheet" Target="worksheets/sheet1535.xml"/><Relationship Id="rId905" Type="http://schemas.openxmlformats.org/officeDocument/2006/relationships/worksheet" Target="worksheets/sheet905.xml"/><Relationship Id="rId1742" Type="http://schemas.openxmlformats.org/officeDocument/2006/relationships/worksheet" Target="worksheets/sheet1742.xml"/><Relationship Id="rId34" Type="http://schemas.openxmlformats.org/officeDocument/2006/relationships/worksheet" Target="worksheets/sheet34.xml"/><Relationship Id="rId1602" Type="http://schemas.openxmlformats.org/officeDocument/2006/relationships/worksheet" Target="worksheets/sheet1602.xml"/><Relationship Id="rId183" Type="http://schemas.openxmlformats.org/officeDocument/2006/relationships/worksheet" Target="worksheets/sheet183.xml"/><Relationship Id="rId390" Type="http://schemas.openxmlformats.org/officeDocument/2006/relationships/worksheet" Target="worksheets/sheet390.xml"/><Relationship Id="rId1907" Type="http://schemas.openxmlformats.org/officeDocument/2006/relationships/worksheet" Target="worksheets/sheet1907.xml"/><Relationship Id="rId2071" Type="http://schemas.openxmlformats.org/officeDocument/2006/relationships/worksheet" Target="worksheets/sheet2071.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2169" Type="http://schemas.openxmlformats.org/officeDocument/2006/relationships/worksheet" Target="worksheets/sheet2169.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185" Type="http://schemas.openxmlformats.org/officeDocument/2006/relationships/worksheet" Target="worksheets/sheet1185.xml"/><Relationship Id="rId1392" Type="http://schemas.openxmlformats.org/officeDocument/2006/relationships/worksheet" Target="worksheets/sheet1392.xml"/><Relationship Id="rId2029" Type="http://schemas.openxmlformats.org/officeDocument/2006/relationships/worksheet" Target="worksheets/sheet2029.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1252" Type="http://schemas.openxmlformats.org/officeDocument/2006/relationships/worksheet" Target="worksheets/sheet1252.xml"/><Relationship Id="rId1697" Type="http://schemas.openxmlformats.org/officeDocument/2006/relationships/worksheet" Target="worksheets/sheet1697.xml"/><Relationship Id="rId927" Type="http://schemas.openxmlformats.org/officeDocument/2006/relationships/worksheet" Target="worksheets/sheet927.xml"/><Relationship Id="rId1112" Type="http://schemas.openxmlformats.org/officeDocument/2006/relationships/worksheet" Target="worksheets/sheet1112.xml"/><Relationship Id="rId1557" Type="http://schemas.openxmlformats.org/officeDocument/2006/relationships/worksheet" Target="worksheets/sheet1557.xml"/><Relationship Id="rId1764" Type="http://schemas.openxmlformats.org/officeDocument/2006/relationships/worksheet" Target="worksheets/sheet1764.xml"/><Relationship Id="rId1971" Type="http://schemas.openxmlformats.org/officeDocument/2006/relationships/worksheet" Target="worksheets/sheet1971.xml"/><Relationship Id="rId56" Type="http://schemas.openxmlformats.org/officeDocument/2006/relationships/worksheet" Target="worksheets/sheet56.xml"/><Relationship Id="rId1417" Type="http://schemas.openxmlformats.org/officeDocument/2006/relationships/worksheet" Target="worksheets/sheet1417.xml"/><Relationship Id="rId1624" Type="http://schemas.openxmlformats.org/officeDocument/2006/relationships/worksheet" Target="worksheets/sheet1624.xml"/><Relationship Id="rId1831" Type="http://schemas.openxmlformats.org/officeDocument/2006/relationships/worksheet" Target="worksheets/sheet1831.xml"/><Relationship Id="rId1929" Type="http://schemas.openxmlformats.org/officeDocument/2006/relationships/worksheet" Target="worksheets/sheet1929.xml"/><Relationship Id="rId2093" Type="http://schemas.openxmlformats.org/officeDocument/2006/relationships/worksheet" Target="worksheets/sheet2093.xml"/><Relationship Id="rId272" Type="http://schemas.openxmlformats.org/officeDocument/2006/relationships/worksheet" Target="worksheets/sheet272.xml"/><Relationship Id="rId577" Type="http://schemas.openxmlformats.org/officeDocument/2006/relationships/worksheet" Target="worksheets/sheet577.xml"/><Relationship Id="rId2160" Type="http://schemas.openxmlformats.org/officeDocument/2006/relationships/worksheet" Target="worksheets/sheet2160.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2020" Type="http://schemas.openxmlformats.org/officeDocument/2006/relationships/worksheet" Target="worksheets/sheet2020.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1274" Type="http://schemas.openxmlformats.org/officeDocument/2006/relationships/worksheet" Target="worksheets/sheet1274.xml"/><Relationship Id="rId1481" Type="http://schemas.openxmlformats.org/officeDocument/2006/relationships/worksheet" Target="worksheets/sheet1481.xml"/><Relationship Id="rId1579" Type="http://schemas.openxmlformats.org/officeDocument/2006/relationships/worksheet" Target="worksheets/sheet1579.xml"/><Relationship Id="rId2118" Type="http://schemas.openxmlformats.org/officeDocument/2006/relationships/worksheet" Target="worksheets/sheet2118.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1341" Type="http://schemas.openxmlformats.org/officeDocument/2006/relationships/worksheet" Target="worksheets/sheet1341.xml"/><Relationship Id="rId1786" Type="http://schemas.openxmlformats.org/officeDocument/2006/relationships/worksheet" Target="worksheets/sheet1786.xml"/><Relationship Id="rId1993" Type="http://schemas.openxmlformats.org/officeDocument/2006/relationships/worksheet" Target="worksheets/sheet1993.xml"/><Relationship Id="rId78" Type="http://schemas.openxmlformats.org/officeDocument/2006/relationships/worksheet" Target="worksheets/sheet78.xml"/><Relationship Id="rId809" Type="http://schemas.openxmlformats.org/officeDocument/2006/relationships/worksheet" Target="worksheets/sheet809.xml"/><Relationship Id="rId1201" Type="http://schemas.openxmlformats.org/officeDocument/2006/relationships/worksheet" Target="worksheets/sheet1201.xml"/><Relationship Id="rId1439" Type="http://schemas.openxmlformats.org/officeDocument/2006/relationships/worksheet" Target="worksheets/sheet1439.xml"/><Relationship Id="rId1646" Type="http://schemas.openxmlformats.org/officeDocument/2006/relationships/worksheet" Target="worksheets/sheet1646.xml"/><Relationship Id="rId1853" Type="http://schemas.openxmlformats.org/officeDocument/2006/relationships/worksheet" Target="worksheets/sheet1853.xml"/><Relationship Id="rId1506" Type="http://schemas.openxmlformats.org/officeDocument/2006/relationships/worksheet" Target="worksheets/sheet1506.xml"/><Relationship Id="rId1713" Type="http://schemas.openxmlformats.org/officeDocument/2006/relationships/worksheet" Target="worksheets/sheet1713.xml"/><Relationship Id="rId1920" Type="http://schemas.openxmlformats.org/officeDocument/2006/relationships/worksheet" Target="worksheets/sheet1920.xml"/><Relationship Id="rId294" Type="http://schemas.openxmlformats.org/officeDocument/2006/relationships/worksheet" Target="worksheets/sheet294.xml"/><Relationship Id="rId2182" Type="http://schemas.openxmlformats.org/officeDocument/2006/relationships/worksheet" Target="worksheets/sheet2182.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2042" Type="http://schemas.openxmlformats.org/officeDocument/2006/relationships/worksheet" Target="worksheets/sheet2042.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296" Type="http://schemas.openxmlformats.org/officeDocument/2006/relationships/worksheet" Target="worksheets/sheet129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1363" Type="http://schemas.openxmlformats.org/officeDocument/2006/relationships/worksheet" Target="worksheets/sheet1363.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570" Type="http://schemas.openxmlformats.org/officeDocument/2006/relationships/worksheet" Target="worksheets/sheet1570.xml"/><Relationship Id="rId1668" Type="http://schemas.openxmlformats.org/officeDocument/2006/relationships/worksheet" Target="worksheets/sheet1668.xml"/><Relationship Id="rId1875" Type="http://schemas.openxmlformats.org/officeDocument/2006/relationships/worksheet" Target="worksheets/sheet1875.xml"/><Relationship Id="rId800" Type="http://schemas.openxmlformats.org/officeDocument/2006/relationships/worksheet" Target="worksheets/sheet800.xml"/><Relationship Id="rId1223" Type="http://schemas.openxmlformats.org/officeDocument/2006/relationships/worksheet" Target="worksheets/sheet1223.xml"/><Relationship Id="rId1430" Type="http://schemas.openxmlformats.org/officeDocument/2006/relationships/worksheet" Target="worksheets/sheet1430.xml"/><Relationship Id="rId1528" Type="http://schemas.openxmlformats.org/officeDocument/2006/relationships/worksheet" Target="worksheets/sheet1528.xml"/><Relationship Id="rId1735" Type="http://schemas.openxmlformats.org/officeDocument/2006/relationships/worksheet" Target="worksheets/sheet1735.xml"/><Relationship Id="rId1942" Type="http://schemas.openxmlformats.org/officeDocument/2006/relationships/worksheet" Target="worksheets/sheet1942.xml"/><Relationship Id="rId27" Type="http://schemas.openxmlformats.org/officeDocument/2006/relationships/worksheet" Target="worksheets/sheet27.xml"/><Relationship Id="rId1802" Type="http://schemas.openxmlformats.org/officeDocument/2006/relationships/worksheet" Target="worksheets/sheet1802.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2064" Type="http://schemas.openxmlformats.org/officeDocument/2006/relationships/worksheet" Target="worksheets/sheet2064.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1080" Type="http://schemas.openxmlformats.org/officeDocument/2006/relationships/worksheet" Target="worksheets/sheet1080.xml"/><Relationship Id="rId2131" Type="http://schemas.openxmlformats.org/officeDocument/2006/relationships/worksheet" Target="worksheets/sheet2131.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1178" Type="http://schemas.openxmlformats.org/officeDocument/2006/relationships/worksheet" Target="worksheets/sheet1178.xml"/><Relationship Id="rId1385" Type="http://schemas.openxmlformats.org/officeDocument/2006/relationships/worksheet" Target="worksheets/sheet1385.xml"/><Relationship Id="rId1592" Type="http://schemas.openxmlformats.org/officeDocument/2006/relationships/worksheet" Target="worksheets/sheet1592.xml"/><Relationship Id="rId91" Type="http://schemas.openxmlformats.org/officeDocument/2006/relationships/worksheet" Target="worksheets/sheet91.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1245" Type="http://schemas.openxmlformats.org/officeDocument/2006/relationships/worksheet" Target="worksheets/sheet1245.xml"/><Relationship Id="rId1452" Type="http://schemas.openxmlformats.org/officeDocument/2006/relationships/worksheet" Target="worksheets/sheet1452.xml"/><Relationship Id="rId1897" Type="http://schemas.openxmlformats.org/officeDocument/2006/relationships/worksheet" Target="worksheets/sheet1897.xml"/><Relationship Id="rId1105" Type="http://schemas.openxmlformats.org/officeDocument/2006/relationships/worksheet" Target="worksheets/sheet1105.xml"/><Relationship Id="rId1312" Type="http://schemas.openxmlformats.org/officeDocument/2006/relationships/worksheet" Target="worksheets/sheet1312.xml"/><Relationship Id="rId1757" Type="http://schemas.openxmlformats.org/officeDocument/2006/relationships/worksheet" Target="worksheets/sheet1757.xml"/><Relationship Id="rId1964" Type="http://schemas.openxmlformats.org/officeDocument/2006/relationships/worksheet" Target="worksheets/sheet1964.xml"/><Relationship Id="rId49" Type="http://schemas.openxmlformats.org/officeDocument/2006/relationships/worksheet" Target="worksheets/sheet49.xml"/><Relationship Id="rId1617" Type="http://schemas.openxmlformats.org/officeDocument/2006/relationships/worksheet" Target="worksheets/sheet1617.xml"/><Relationship Id="rId1824" Type="http://schemas.openxmlformats.org/officeDocument/2006/relationships/worksheet" Target="worksheets/sheet1824.xml"/><Relationship Id="rId198" Type="http://schemas.openxmlformats.org/officeDocument/2006/relationships/worksheet" Target="worksheets/sheet198.xml"/><Relationship Id="rId2086" Type="http://schemas.openxmlformats.org/officeDocument/2006/relationships/worksheet" Target="worksheets/sheet2086.xml"/><Relationship Id="rId265" Type="http://schemas.openxmlformats.org/officeDocument/2006/relationships/worksheet" Target="worksheets/sheet265.xml"/><Relationship Id="rId472" Type="http://schemas.openxmlformats.org/officeDocument/2006/relationships/worksheet" Target="worksheets/sheet472.xml"/><Relationship Id="rId2153" Type="http://schemas.openxmlformats.org/officeDocument/2006/relationships/worksheet" Target="worksheets/sheet2153.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2013" Type="http://schemas.openxmlformats.org/officeDocument/2006/relationships/worksheet" Target="worksheets/sheet2013.xml"/><Relationship Id="rId637" Type="http://schemas.openxmlformats.org/officeDocument/2006/relationships/worksheet" Target="worksheets/sheet637.xml"/><Relationship Id="rId844" Type="http://schemas.openxmlformats.org/officeDocument/2006/relationships/worksheet" Target="worksheets/sheet844.xml"/><Relationship Id="rId1267" Type="http://schemas.openxmlformats.org/officeDocument/2006/relationships/worksheet" Target="worksheets/sheet1267.xml"/><Relationship Id="rId1474" Type="http://schemas.openxmlformats.org/officeDocument/2006/relationships/worksheet" Target="worksheets/sheet1474.xml"/><Relationship Id="rId1681" Type="http://schemas.openxmlformats.org/officeDocument/2006/relationships/worksheet" Target="worksheets/sheet1681.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1334" Type="http://schemas.openxmlformats.org/officeDocument/2006/relationships/worksheet" Target="worksheets/sheet1334.xml"/><Relationship Id="rId1541" Type="http://schemas.openxmlformats.org/officeDocument/2006/relationships/worksheet" Target="worksheets/sheet1541.xml"/><Relationship Id="rId1779" Type="http://schemas.openxmlformats.org/officeDocument/2006/relationships/worksheet" Target="worksheets/sheet1779.xml"/><Relationship Id="rId1986" Type="http://schemas.openxmlformats.org/officeDocument/2006/relationships/worksheet" Target="worksheets/sheet1986.xml"/><Relationship Id="rId40" Type="http://schemas.openxmlformats.org/officeDocument/2006/relationships/worksheet" Target="worksheets/sheet40.xml"/><Relationship Id="rId1401" Type="http://schemas.openxmlformats.org/officeDocument/2006/relationships/worksheet" Target="worksheets/sheet1401.xml"/><Relationship Id="rId1639" Type="http://schemas.openxmlformats.org/officeDocument/2006/relationships/worksheet" Target="worksheets/sheet1639.xml"/><Relationship Id="rId1846" Type="http://schemas.openxmlformats.org/officeDocument/2006/relationships/worksheet" Target="worksheets/sheet1846.xml"/><Relationship Id="rId1706" Type="http://schemas.openxmlformats.org/officeDocument/2006/relationships/worksheet" Target="worksheets/sheet1706.xml"/><Relationship Id="rId1913" Type="http://schemas.openxmlformats.org/officeDocument/2006/relationships/worksheet" Target="worksheets/sheet1913.xml"/><Relationship Id="rId287" Type="http://schemas.openxmlformats.org/officeDocument/2006/relationships/worksheet" Target="worksheets/sheet287.xml"/><Relationship Id="rId494" Type="http://schemas.openxmlformats.org/officeDocument/2006/relationships/worksheet" Target="worksheets/sheet494.xml"/><Relationship Id="rId2175" Type="http://schemas.openxmlformats.org/officeDocument/2006/relationships/worksheet" Target="worksheets/sheet2175.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1191" Type="http://schemas.openxmlformats.org/officeDocument/2006/relationships/worksheet" Target="worksheets/sheet1191.xml"/><Relationship Id="rId2035" Type="http://schemas.openxmlformats.org/officeDocument/2006/relationships/worksheet" Target="worksheets/sheet2035.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1289" Type="http://schemas.openxmlformats.org/officeDocument/2006/relationships/worksheet" Target="worksheets/sheet1289.xml"/><Relationship Id="rId1496" Type="http://schemas.openxmlformats.org/officeDocument/2006/relationships/worksheet" Target="worksheets/sheet1496.xml"/><Relationship Id="rId214" Type="http://schemas.openxmlformats.org/officeDocument/2006/relationships/worksheet" Target="worksheets/sheet214.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356" Type="http://schemas.openxmlformats.org/officeDocument/2006/relationships/worksheet" Target="worksheets/sheet1356.xml"/><Relationship Id="rId2102" Type="http://schemas.openxmlformats.org/officeDocument/2006/relationships/worksheet" Target="worksheets/sheet2102.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1563" Type="http://schemas.openxmlformats.org/officeDocument/2006/relationships/worksheet" Target="worksheets/sheet1563.xml"/><Relationship Id="rId1770" Type="http://schemas.openxmlformats.org/officeDocument/2006/relationships/worksheet" Target="worksheets/sheet1770.xml"/><Relationship Id="rId1868" Type="http://schemas.openxmlformats.org/officeDocument/2006/relationships/worksheet" Target="worksheets/sheet1868.xml"/><Relationship Id="rId62" Type="http://schemas.openxmlformats.org/officeDocument/2006/relationships/worksheet" Target="worksheets/sheet62.xml"/><Relationship Id="rId1216" Type="http://schemas.openxmlformats.org/officeDocument/2006/relationships/worksheet" Target="worksheets/sheet1216.xml"/><Relationship Id="rId1423" Type="http://schemas.openxmlformats.org/officeDocument/2006/relationships/worksheet" Target="worksheets/sheet1423.xml"/><Relationship Id="rId1630" Type="http://schemas.openxmlformats.org/officeDocument/2006/relationships/worksheet" Target="worksheets/sheet1630.xml"/><Relationship Id="rId1728" Type="http://schemas.openxmlformats.org/officeDocument/2006/relationships/worksheet" Target="worksheets/sheet1728.xml"/><Relationship Id="rId1935" Type="http://schemas.openxmlformats.org/officeDocument/2006/relationships/worksheet" Target="worksheets/sheet1935.xml"/><Relationship Id="rId2197" Type="http://schemas.openxmlformats.org/officeDocument/2006/relationships/theme" Target="theme/theme1.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2057" Type="http://schemas.openxmlformats.org/officeDocument/2006/relationships/worksheet" Target="worksheets/sheet2057.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1280" Type="http://schemas.openxmlformats.org/officeDocument/2006/relationships/worksheet" Target="worksheets/sheet1280.xml"/><Relationship Id="rId2124" Type="http://schemas.openxmlformats.org/officeDocument/2006/relationships/worksheet" Target="worksheets/sheet2124.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1378" Type="http://schemas.openxmlformats.org/officeDocument/2006/relationships/worksheet" Target="worksheets/sheet1378.xml"/><Relationship Id="rId1585" Type="http://schemas.openxmlformats.org/officeDocument/2006/relationships/worksheet" Target="worksheets/sheet1585.xml"/><Relationship Id="rId1792" Type="http://schemas.openxmlformats.org/officeDocument/2006/relationships/worksheet" Target="worksheets/sheet1792.xml"/><Relationship Id="rId84" Type="http://schemas.openxmlformats.org/officeDocument/2006/relationships/worksheet" Target="worksheets/sheet84.xml"/><Relationship Id="rId510" Type="http://schemas.openxmlformats.org/officeDocument/2006/relationships/worksheet" Target="worksheets/sheet510.xml"/><Relationship Id="rId608" Type="http://schemas.openxmlformats.org/officeDocument/2006/relationships/worksheet" Target="worksheets/sheet608.xml"/><Relationship Id="rId815" Type="http://schemas.openxmlformats.org/officeDocument/2006/relationships/worksheet" Target="worksheets/sheet815.xml"/><Relationship Id="rId1238" Type="http://schemas.openxmlformats.org/officeDocument/2006/relationships/worksheet" Target="worksheets/sheet1238.xml"/><Relationship Id="rId1445" Type="http://schemas.openxmlformats.org/officeDocument/2006/relationships/worksheet" Target="worksheets/sheet1445.xml"/><Relationship Id="rId1652" Type="http://schemas.openxmlformats.org/officeDocument/2006/relationships/worksheet" Target="worksheets/sheet1652.xml"/><Relationship Id="rId1000" Type="http://schemas.openxmlformats.org/officeDocument/2006/relationships/worksheet" Target="worksheets/sheet1000.xml"/><Relationship Id="rId1305" Type="http://schemas.openxmlformats.org/officeDocument/2006/relationships/worksheet" Target="worksheets/sheet1305.xml"/><Relationship Id="rId1957" Type="http://schemas.openxmlformats.org/officeDocument/2006/relationships/worksheet" Target="worksheets/sheet1957.xml"/><Relationship Id="rId1512" Type="http://schemas.openxmlformats.org/officeDocument/2006/relationships/worksheet" Target="worksheets/sheet1512.xml"/><Relationship Id="rId1817" Type="http://schemas.openxmlformats.org/officeDocument/2006/relationships/worksheet" Target="worksheets/sheet1817.xml"/><Relationship Id="rId11" Type="http://schemas.openxmlformats.org/officeDocument/2006/relationships/worksheet" Target="worksheets/sheet11.xml"/><Relationship Id="rId398" Type="http://schemas.openxmlformats.org/officeDocument/2006/relationships/worksheet" Target="worksheets/sheet398.xml"/><Relationship Id="rId2079" Type="http://schemas.openxmlformats.org/officeDocument/2006/relationships/worksheet" Target="worksheets/sheet2079.xml"/><Relationship Id="rId160" Type="http://schemas.openxmlformats.org/officeDocument/2006/relationships/worksheet" Target="worksheets/sheet160.xml"/><Relationship Id="rId258" Type="http://schemas.openxmlformats.org/officeDocument/2006/relationships/worksheet" Target="worksheets/sheet258.xml"/><Relationship Id="rId465" Type="http://schemas.openxmlformats.org/officeDocument/2006/relationships/worksheet" Target="worksheets/sheet465.xml"/><Relationship Id="rId672" Type="http://schemas.openxmlformats.org/officeDocument/2006/relationships/worksheet" Target="worksheets/sheet672.xml"/><Relationship Id="rId1095" Type="http://schemas.openxmlformats.org/officeDocument/2006/relationships/worksheet" Target="worksheets/sheet1095.xml"/><Relationship Id="rId2146" Type="http://schemas.openxmlformats.org/officeDocument/2006/relationships/worksheet" Target="worksheets/sheet2146.xml"/><Relationship Id="rId118" Type="http://schemas.openxmlformats.org/officeDocument/2006/relationships/worksheet" Target="worksheets/sheet118.xml"/><Relationship Id="rId325" Type="http://schemas.openxmlformats.org/officeDocument/2006/relationships/worksheet" Target="worksheets/sheet325.xml"/><Relationship Id="rId532" Type="http://schemas.openxmlformats.org/officeDocument/2006/relationships/worksheet" Target="worksheets/sheet532.xml"/><Relationship Id="rId977" Type="http://schemas.openxmlformats.org/officeDocument/2006/relationships/worksheet" Target="worksheets/sheet977.xml"/><Relationship Id="rId1162" Type="http://schemas.openxmlformats.org/officeDocument/2006/relationships/worksheet" Target="worksheets/sheet1162.xml"/><Relationship Id="rId2006" Type="http://schemas.openxmlformats.org/officeDocument/2006/relationships/worksheet" Target="worksheets/sheet2006.xml"/><Relationship Id="rId837" Type="http://schemas.openxmlformats.org/officeDocument/2006/relationships/worksheet" Target="worksheets/sheet837.xml"/><Relationship Id="rId1022" Type="http://schemas.openxmlformats.org/officeDocument/2006/relationships/worksheet" Target="worksheets/sheet1022.xml"/><Relationship Id="rId1467" Type="http://schemas.openxmlformats.org/officeDocument/2006/relationships/worksheet" Target="worksheets/sheet1467.xml"/><Relationship Id="rId1674" Type="http://schemas.openxmlformats.org/officeDocument/2006/relationships/worksheet" Target="worksheets/sheet1674.xml"/><Relationship Id="rId1881" Type="http://schemas.openxmlformats.org/officeDocument/2006/relationships/worksheet" Target="worksheets/sheet1881.xml"/><Relationship Id="rId904" Type="http://schemas.openxmlformats.org/officeDocument/2006/relationships/worksheet" Target="worksheets/sheet904.xml"/><Relationship Id="rId1327" Type="http://schemas.openxmlformats.org/officeDocument/2006/relationships/worksheet" Target="worksheets/sheet1327.xml"/><Relationship Id="rId1534" Type="http://schemas.openxmlformats.org/officeDocument/2006/relationships/worksheet" Target="worksheets/sheet1534.xml"/><Relationship Id="rId1741" Type="http://schemas.openxmlformats.org/officeDocument/2006/relationships/worksheet" Target="worksheets/sheet1741.xml"/><Relationship Id="rId1979" Type="http://schemas.openxmlformats.org/officeDocument/2006/relationships/worksheet" Target="worksheets/sheet1979.xml"/><Relationship Id="rId33" Type="http://schemas.openxmlformats.org/officeDocument/2006/relationships/worksheet" Target="worksheets/sheet33.xml"/><Relationship Id="rId1601" Type="http://schemas.openxmlformats.org/officeDocument/2006/relationships/worksheet" Target="worksheets/sheet1601.xml"/><Relationship Id="rId1839" Type="http://schemas.openxmlformats.org/officeDocument/2006/relationships/worksheet" Target="worksheets/sheet1839.xml"/><Relationship Id="rId182" Type="http://schemas.openxmlformats.org/officeDocument/2006/relationships/worksheet" Target="worksheets/sheet182.xml"/><Relationship Id="rId1906" Type="http://schemas.openxmlformats.org/officeDocument/2006/relationships/worksheet" Target="worksheets/sheet1906.xml"/><Relationship Id="rId487" Type="http://schemas.openxmlformats.org/officeDocument/2006/relationships/worksheet" Target="worksheets/sheet487.xml"/><Relationship Id="rId694" Type="http://schemas.openxmlformats.org/officeDocument/2006/relationships/worksheet" Target="worksheets/sheet694.xml"/><Relationship Id="rId2070" Type="http://schemas.openxmlformats.org/officeDocument/2006/relationships/worksheet" Target="worksheets/sheet2070.xml"/><Relationship Id="rId2168" Type="http://schemas.openxmlformats.org/officeDocument/2006/relationships/worksheet" Target="worksheets/sheet2168.xml"/><Relationship Id="rId347" Type="http://schemas.openxmlformats.org/officeDocument/2006/relationships/worksheet" Target="worksheets/sheet347.xml"/><Relationship Id="rId999" Type="http://schemas.openxmlformats.org/officeDocument/2006/relationships/worksheet" Target="worksheets/sheet999.xml"/><Relationship Id="rId1184" Type="http://schemas.openxmlformats.org/officeDocument/2006/relationships/worksheet" Target="worksheets/sheet1184.xml"/><Relationship Id="rId2028" Type="http://schemas.openxmlformats.org/officeDocument/2006/relationships/worksheet" Target="worksheets/sheet2028.xml"/><Relationship Id="rId554" Type="http://schemas.openxmlformats.org/officeDocument/2006/relationships/worksheet" Target="worksheets/sheet554.xml"/><Relationship Id="rId761" Type="http://schemas.openxmlformats.org/officeDocument/2006/relationships/worksheet" Target="worksheets/sheet761.xml"/><Relationship Id="rId859" Type="http://schemas.openxmlformats.org/officeDocument/2006/relationships/worksheet" Target="worksheets/sheet859.xml"/><Relationship Id="rId1391" Type="http://schemas.openxmlformats.org/officeDocument/2006/relationships/worksheet" Target="worksheets/sheet1391.xml"/><Relationship Id="rId1489" Type="http://schemas.openxmlformats.org/officeDocument/2006/relationships/worksheet" Target="worksheets/sheet1489.xml"/><Relationship Id="rId1696" Type="http://schemas.openxmlformats.org/officeDocument/2006/relationships/worksheet" Target="worksheets/sheet1696.xml"/><Relationship Id="rId207" Type="http://schemas.openxmlformats.org/officeDocument/2006/relationships/worksheet" Target="worksheets/sheet207.xml"/><Relationship Id="rId414" Type="http://schemas.openxmlformats.org/officeDocument/2006/relationships/worksheet" Target="worksheets/sheet414.xml"/><Relationship Id="rId621" Type="http://schemas.openxmlformats.org/officeDocument/2006/relationships/worksheet" Target="worksheets/sheet621.xml"/><Relationship Id="rId1044" Type="http://schemas.openxmlformats.org/officeDocument/2006/relationships/worksheet" Target="worksheets/sheet1044.xml"/><Relationship Id="rId1251" Type="http://schemas.openxmlformats.org/officeDocument/2006/relationships/worksheet" Target="worksheets/sheet1251.xml"/><Relationship Id="rId1349" Type="http://schemas.openxmlformats.org/officeDocument/2006/relationships/worksheet" Target="worksheets/sheet1349.xml"/><Relationship Id="rId719" Type="http://schemas.openxmlformats.org/officeDocument/2006/relationships/worksheet" Target="worksheets/sheet719.xml"/><Relationship Id="rId926" Type="http://schemas.openxmlformats.org/officeDocument/2006/relationships/worksheet" Target="worksheets/sheet926.xml"/><Relationship Id="rId1111" Type="http://schemas.openxmlformats.org/officeDocument/2006/relationships/worksheet" Target="worksheets/sheet1111.xml"/><Relationship Id="rId1556" Type="http://schemas.openxmlformats.org/officeDocument/2006/relationships/worksheet" Target="worksheets/sheet1556.xml"/><Relationship Id="rId1763" Type="http://schemas.openxmlformats.org/officeDocument/2006/relationships/worksheet" Target="worksheets/sheet1763.xml"/><Relationship Id="rId1970" Type="http://schemas.openxmlformats.org/officeDocument/2006/relationships/worksheet" Target="worksheets/sheet1970.xml"/><Relationship Id="rId55" Type="http://schemas.openxmlformats.org/officeDocument/2006/relationships/worksheet" Target="worksheets/sheet55.xml"/><Relationship Id="rId1209" Type="http://schemas.openxmlformats.org/officeDocument/2006/relationships/worksheet" Target="worksheets/sheet1209.xml"/><Relationship Id="rId1416" Type="http://schemas.openxmlformats.org/officeDocument/2006/relationships/worksheet" Target="worksheets/sheet1416.xml"/><Relationship Id="rId1623" Type="http://schemas.openxmlformats.org/officeDocument/2006/relationships/worksheet" Target="worksheets/sheet1623.xml"/><Relationship Id="rId1830" Type="http://schemas.openxmlformats.org/officeDocument/2006/relationships/worksheet" Target="worksheets/sheet1830.xml"/><Relationship Id="rId1928" Type="http://schemas.openxmlformats.org/officeDocument/2006/relationships/worksheet" Target="worksheets/sheet1928.xml"/><Relationship Id="rId2092" Type="http://schemas.openxmlformats.org/officeDocument/2006/relationships/worksheet" Target="worksheets/sheet2092.xml"/><Relationship Id="rId271" Type="http://schemas.openxmlformats.org/officeDocument/2006/relationships/worksheet" Target="worksheets/sheet271.xml"/><Relationship Id="rId131" Type="http://schemas.openxmlformats.org/officeDocument/2006/relationships/worksheet" Target="worksheets/sheet131.xml"/><Relationship Id="rId369" Type="http://schemas.openxmlformats.org/officeDocument/2006/relationships/worksheet" Target="worksheets/sheet369.xml"/><Relationship Id="rId576" Type="http://schemas.openxmlformats.org/officeDocument/2006/relationships/worksheet" Target="worksheets/sheet576.xml"/><Relationship Id="rId783" Type="http://schemas.openxmlformats.org/officeDocument/2006/relationships/worksheet" Target="worksheets/sheet783.xml"/><Relationship Id="rId990" Type="http://schemas.openxmlformats.org/officeDocument/2006/relationships/worksheet" Target="worksheets/sheet990.xml"/><Relationship Id="rId229" Type="http://schemas.openxmlformats.org/officeDocument/2006/relationships/worksheet" Target="worksheets/sheet229.xml"/><Relationship Id="rId436" Type="http://schemas.openxmlformats.org/officeDocument/2006/relationships/worksheet" Target="worksheets/sheet436.xml"/><Relationship Id="rId643" Type="http://schemas.openxmlformats.org/officeDocument/2006/relationships/worksheet" Target="worksheets/sheet643.xml"/><Relationship Id="rId1066" Type="http://schemas.openxmlformats.org/officeDocument/2006/relationships/worksheet" Target="worksheets/sheet1066.xml"/><Relationship Id="rId1273" Type="http://schemas.openxmlformats.org/officeDocument/2006/relationships/worksheet" Target="worksheets/sheet1273.xml"/><Relationship Id="rId1480" Type="http://schemas.openxmlformats.org/officeDocument/2006/relationships/worksheet" Target="worksheets/sheet1480.xml"/><Relationship Id="rId2117" Type="http://schemas.openxmlformats.org/officeDocument/2006/relationships/worksheet" Target="worksheets/sheet2117.xml"/><Relationship Id="rId850" Type="http://schemas.openxmlformats.org/officeDocument/2006/relationships/worksheet" Target="worksheets/sheet850.xml"/><Relationship Id="rId948" Type="http://schemas.openxmlformats.org/officeDocument/2006/relationships/worksheet" Target="worksheets/sheet948.xml"/><Relationship Id="rId1133" Type="http://schemas.openxmlformats.org/officeDocument/2006/relationships/worksheet" Target="worksheets/sheet1133.xml"/><Relationship Id="rId1578" Type="http://schemas.openxmlformats.org/officeDocument/2006/relationships/worksheet" Target="worksheets/sheet1578.xml"/><Relationship Id="rId1785" Type="http://schemas.openxmlformats.org/officeDocument/2006/relationships/worksheet" Target="worksheets/sheet1785.xml"/><Relationship Id="rId1992" Type="http://schemas.openxmlformats.org/officeDocument/2006/relationships/worksheet" Target="worksheets/sheet1992.xml"/><Relationship Id="rId77" Type="http://schemas.openxmlformats.org/officeDocument/2006/relationships/worksheet" Target="worksheets/sheet77.xml"/><Relationship Id="rId503" Type="http://schemas.openxmlformats.org/officeDocument/2006/relationships/worksheet" Target="worksheets/sheet503.xml"/><Relationship Id="rId710" Type="http://schemas.openxmlformats.org/officeDocument/2006/relationships/worksheet" Target="worksheets/sheet710.xml"/><Relationship Id="rId808" Type="http://schemas.openxmlformats.org/officeDocument/2006/relationships/worksheet" Target="worksheets/sheet808.xml"/><Relationship Id="rId1340" Type="http://schemas.openxmlformats.org/officeDocument/2006/relationships/worksheet" Target="worksheets/sheet1340.xml"/><Relationship Id="rId1438" Type="http://schemas.openxmlformats.org/officeDocument/2006/relationships/worksheet" Target="worksheets/sheet1438.xml"/><Relationship Id="rId1645" Type="http://schemas.openxmlformats.org/officeDocument/2006/relationships/worksheet" Target="worksheets/sheet1645.xml"/><Relationship Id="rId1200" Type="http://schemas.openxmlformats.org/officeDocument/2006/relationships/worksheet" Target="worksheets/sheet1200.xml"/><Relationship Id="rId1852" Type="http://schemas.openxmlformats.org/officeDocument/2006/relationships/worksheet" Target="worksheets/sheet1852.xml"/><Relationship Id="rId1505" Type="http://schemas.openxmlformats.org/officeDocument/2006/relationships/worksheet" Target="worksheets/sheet1505.xml"/><Relationship Id="rId1712" Type="http://schemas.openxmlformats.org/officeDocument/2006/relationships/worksheet" Target="worksheets/sheet1712.xml"/><Relationship Id="rId293" Type="http://schemas.openxmlformats.org/officeDocument/2006/relationships/worksheet" Target="worksheets/sheet293.xml"/><Relationship Id="rId2181" Type="http://schemas.openxmlformats.org/officeDocument/2006/relationships/worksheet" Target="worksheets/sheet2181.xml"/><Relationship Id="rId153" Type="http://schemas.openxmlformats.org/officeDocument/2006/relationships/worksheet" Target="worksheets/sheet153.xml"/><Relationship Id="rId360" Type="http://schemas.openxmlformats.org/officeDocument/2006/relationships/worksheet" Target="worksheets/sheet360.xml"/><Relationship Id="rId598" Type="http://schemas.openxmlformats.org/officeDocument/2006/relationships/worksheet" Target="worksheets/sheet598.xml"/><Relationship Id="rId2041" Type="http://schemas.openxmlformats.org/officeDocument/2006/relationships/worksheet" Target="worksheets/sheet2041.xml"/><Relationship Id="rId220" Type="http://schemas.openxmlformats.org/officeDocument/2006/relationships/worksheet" Target="worksheets/sheet220.xml"/><Relationship Id="rId458" Type="http://schemas.openxmlformats.org/officeDocument/2006/relationships/worksheet" Target="worksheets/sheet458.xml"/><Relationship Id="rId665" Type="http://schemas.openxmlformats.org/officeDocument/2006/relationships/worksheet" Target="worksheets/sheet665.xml"/><Relationship Id="rId872" Type="http://schemas.openxmlformats.org/officeDocument/2006/relationships/worksheet" Target="worksheets/sheet872.xml"/><Relationship Id="rId1088" Type="http://schemas.openxmlformats.org/officeDocument/2006/relationships/worksheet" Target="worksheets/sheet1088.xml"/><Relationship Id="rId1295" Type="http://schemas.openxmlformats.org/officeDocument/2006/relationships/worksheet" Target="worksheets/sheet1295.xml"/><Relationship Id="rId2139" Type="http://schemas.openxmlformats.org/officeDocument/2006/relationships/worksheet" Target="worksheets/sheet2139.xml"/><Relationship Id="rId318" Type="http://schemas.openxmlformats.org/officeDocument/2006/relationships/worksheet" Target="worksheets/sheet318.xml"/><Relationship Id="rId525" Type="http://schemas.openxmlformats.org/officeDocument/2006/relationships/worksheet" Target="worksheets/sheet525.xml"/><Relationship Id="rId732" Type="http://schemas.openxmlformats.org/officeDocument/2006/relationships/worksheet" Target="worksheets/sheet732.xml"/><Relationship Id="rId1155" Type="http://schemas.openxmlformats.org/officeDocument/2006/relationships/worksheet" Target="worksheets/sheet1155.xml"/><Relationship Id="rId1362" Type="http://schemas.openxmlformats.org/officeDocument/2006/relationships/worksheet" Target="worksheets/sheet1362.xml"/><Relationship Id="rId99" Type="http://schemas.openxmlformats.org/officeDocument/2006/relationships/worksheet" Target="worksheets/sheet99.xml"/><Relationship Id="rId1015" Type="http://schemas.openxmlformats.org/officeDocument/2006/relationships/worksheet" Target="worksheets/sheet1015.xml"/><Relationship Id="rId1222" Type="http://schemas.openxmlformats.org/officeDocument/2006/relationships/worksheet" Target="worksheets/sheet1222.xml"/><Relationship Id="rId1667" Type="http://schemas.openxmlformats.org/officeDocument/2006/relationships/worksheet" Target="worksheets/sheet1667.xml"/><Relationship Id="rId1874" Type="http://schemas.openxmlformats.org/officeDocument/2006/relationships/worksheet" Target="worksheets/sheet1874.xml"/><Relationship Id="rId1527" Type="http://schemas.openxmlformats.org/officeDocument/2006/relationships/worksheet" Target="worksheets/sheet1527.xml"/><Relationship Id="rId1734" Type="http://schemas.openxmlformats.org/officeDocument/2006/relationships/worksheet" Target="worksheets/sheet1734.xml"/><Relationship Id="rId1941" Type="http://schemas.openxmlformats.org/officeDocument/2006/relationships/worksheet" Target="worksheets/sheet1941.xml"/><Relationship Id="rId26" Type="http://schemas.openxmlformats.org/officeDocument/2006/relationships/worksheet" Target="worksheets/sheet26.xml"/><Relationship Id="rId175" Type="http://schemas.openxmlformats.org/officeDocument/2006/relationships/worksheet" Target="worksheets/sheet175.xml"/><Relationship Id="rId1801" Type="http://schemas.openxmlformats.org/officeDocument/2006/relationships/worksheet" Target="worksheets/sheet1801.xml"/><Relationship Id="rId382" Type="http://schemas.openxmlformats.org/officeDocument/2006/relationships/worksheet" Target="worksheets/sheet382.xml"/><Relationship Id="rId687" Type="http://schemas.openxmlformats.org/officeDocument/2006/relationships/worksheet" Target="worksheets/sheet687.xml"/><Relationship Id="rId2063" Type="http://schemas.openxmlformats.org/officeDocument/2006/relationships/worksheet" Target="worksheets/sheet2063.xml"/><Relationship Id="rId242" Type="http://schemas.openxmlformats.org/officeDocument/2006/relationships/worksheet" Target="worksheets/sheet242.xml"/><Relationship Id="rId894" Type="http://schemas.openxmlformats.org/officeDocument/2006/relationships/worksheet" Target="worksheets/sheet894.xml"/><Relationship Id="rId1177" Type="http://schemas.openxmlformats.org/officeDocument/2006/relationships/worksheet" Target="worksheets/sheet1177.xml"/><Relationship Id="rId2130" Type="http://schemas.openxmlformats.org/officeDocument/2006/relationships/worksheet" Target="worksheets/sheet2130.xml"/><Relationship Id="rId102" Type="http://schemas.openxmlformats.org/officeDocument/2006/relationships/worksheet" Target="worksheets/sheet102.xml"/><Relationship Id="rId547" Type="http://schemas.openxmlformats.org/officeDocument/2006/relationships/worksheet" Target="worksheets/sheet547.xml"/><Relationship Id="rId754" Type="http://schemas.openxmlformats.org/officeDocument/2006/relationships/worksheet" Target="worksheets/sheet754.xml"/><Relationship Id="rId961" Type="http://schemas.openxmlformats.org/officeDocument/2006/relationships/worksheet" Target="worksheets/sheet961.xml"/><Relationship Id="rId1384" Type="http://schemas.openxmlformats.org/officeDocument/2006/relationships/worksheet" Target="worksheets/sheet1384.xml"/><Relationship Id="rId1591" Type="http://schemas.openxmlformats.org/officeDocument/2006/relationships/worksheet" Target="worksheets/sheet1591.xml"/><Relationship Id="rId1689" Type="http://schemas.openxmlformats.org/officeDocument/2006/relationships/worksheet" Target="worksheets/sheet1689.xml"/><Relationship Id="rId90" Type="http://schemas.openxmlformats.org/officeDocument/2006/relationships/worksheet" Target="worksheets/sheet90.xml"/><Relationship Id="rId407" Type="http://schemas.openxmlformats.org/officeDocument/2006/relationships/worksheet" Target="worksheets/sheet407.xml"/><Relationship Id="rId614" Type="http://schemas.openxmlformats.org/officeDocument/2006/relationships/worksheet" Target="worksheets/sheet614.xml"/><Relationship Id="rId821" Type="http://schemas.openxmlformats.org/officeDocument/2006/relationships/worksheet" Target="worksheets/sheet821.xml"/><Relationship Id="rId1037" Type="http://schemas.openxmlformats.org/officeDocument/2006/relationships/worksheet" Target="worksheets/sheet1037.xml"/><Relationship Id="rId1244" Type="http://schemas.openxmlformats.org/officeDocument/2006/relationships/worksheet" Target="worksheets/sheet1244.xml"/><Relationship Id="rId1451" Type="http://schemas.openxmlformats.org/officeDocument/2006/relationships/worksheet" Target="worksheets/sheet1451.xml"/><Relationship Id="rId1896" Type="http://schemas.openxmlformats.org/officeDocument/2006/relationships/worksheet" Target="worksheets/sheet1896.xml"/><Relationship Id="rId919" Type="http://schemas.openxmlformats.org/officeDocument/2006/relationships/worksheet" Target="worksheets/sheet919.xml"/><Relationship Id="rId1104" Type="http://schemas.openxmlformats.org/officeDocument/2006/relationships/worksheet" Target="worksheets/sheet1104.xml"/><Relationship Id="rId1311" Type="http://schemas.openxmlformats.org/officeDocument/2006/relationships/worksheet" Target="worksheets/sheet1311.xml"/><Relationship Id="rId1549" Type="http://schemas.openxmlformats.org/officeDocument/2006/relationships/worksheet" Target="worksheets/sheet1549.xml"/><Relationship Id="rId1756" Type="http://schemas.openxmlformats.org/officeDocument/2006/relationships/worksheet" Target="worksheets/sheet1756.xml"/><Relationship Id="rId1963" Type="http://schemas.openxmlformats.org/officeDocument/2006/relationships/worksheet" Target="worksheets/sheet1963.xml"/><Relationship Id="rId48" Type="http://schemas.openxmlformats.org/officeDocument/2006/relationships/worksheet" Target="worksheets/sheet48.xml"/><Relationship Id="rId1409" Type="http://schemas.openxmlformats.org/officeDocument/2006/relationships/worksheet" Target="worksheets/sheet1409.xml"/><Relationship Id="rId1616" Type="http://schemas.openxmlformats.org/officeDocument/2006/relationships/worksheet" Target="worksheets/sheet1616.xml"/><Relationship Id="rId1823" Type="http://schemas.openxmlformats.org/officeDocument/2006/relationships/worksheet" Target="worksheets/sheet1823.xml"/><Relationship Id="rId197" Type="http://schemas.openxmlformats.org/officeDocument/2006/relationships/worksheet" Target="worksheets/sheet197.xml"/><Relationship Id="rId2085" Type="http://schemas.openxmlformats.org/officeDocument/2006/relationships/worksheet" Target="worksheets/sheet2085.xml"/><Relationship Id="rId264" Type="http://schemas.openxmlformats.org/officeDocument/2006/relationships/worksheet" Target="worksheets/sheet264.xml"/><Relationship Id="rId471" Type="http://schemas.openxmlformats.org/officeDocument/2006/relationships/worksheet" Target="worksheets/sheet471.xml"/><Relationship Id="rId2152" Type="http://schemas.openxmlformats.org/officeDocument/2006/relationships/worksheet" Target="worksheets/sheet2152.xml"/><Relationship Id="rId124" Type="http://schemas.openxmlformats.org/officeDocument/2006/relationships/worksheet" Target="worksheets/sheet124.xml"/><Relationship Id="rId569" Type="http://schemas.openxmlformats.org/officeDocument/2006/relationships/worksheet" Target="worksheets/sheet569.xml"/><Relationship Id="rId776" Type="http://schemas.openxmlformats.org/officeDocument/2006/relationships/worksheet" Target="worksheets/sheet776.xml"/><Relationship Id="rId983" Type="http://schemas.openxmlformats.org/officeDocument/2006/relationships/worksheet" Target="worksheets/sheet983.xml"/><Relationship Id="rId1199" Type="http://schemas.openxmlformats.org/officeDocument/2006/relationships/worksheet" Target="worksheets/sheet1199.xml"/><Relationship Id="rId331" Type="http://schemas.openxmlformats.org/officeDocument/2006/relationships/worksheet" Target="worksheets/sheet331.xml"/><Relationship Id="rId429" Type="http://schemas.openxmlformats.org/officeDocument/2006/relationships/worksheet" Target="worksheets/sheet429.xml"/><Relationship Id="rId636" Type="http://schemas.openxmlformats.org/officeDocument/2006/relationships/worksheet" Target="worksheets/sheet636.xml"/><Relationship Id="rId1059" Type="http://schemas.openxmlformats.org/officeDocument/2006/relationships/worksheet" Target="worksheets/sheet1059.xml"/><Relationship Id="rId1266" Type="http://schemas.openxmlformats.org/officeDocument/2006/relationships/worksheet" Target="worksheets/sheet1266.xml"/><Relationship Id="rId1473" Type="http://schemas.openxmlformats.org/officeDocument/2006/relationships/worksheet" Target="worksheets/sheet1473.xml"/><Relationship Id="rId2012" Type="http://schemas.openxmlformats.org/officeDocument/2006/relationships/worksheet" Target="worksheets/sheet2012.xml"/><Relationship Id="rId843" Type="http://schemas.openxmlformats.org/officeDocument/2006/relationships/worksheet" Target="worksheets/sheet843.xml"/><Relationship Id="rId1126" Type="http://schemas.openxmlformats.org/officeDocument/2006/relationships/worksheet" Target="worksheets/sheet1126.xml"/><Relationship Id="rId1680" Type="http://schemas.openxmlformats.org/officeDocument/2006/relationships/worksheet" Target="worksheets/sheet1680.xml"/><Relationship Id="rId1778" Type="http://schemas.openxmlformats.org/officeDocument/2006/relationships/worksheet" Target="worksheets/sheet1778.xml"/><Relationship Id="rId1985" Type="http://schemas.openxmlformats.org/officeDocument/2006/relationships/worksheet" Target="worksheets/sheet1985.xml"/><Relationship Id="rId703" Type="http://schemas.openxmlformats.org/officeDocument/2006/relationships/worksheet" Target="worksheets/sheet703.xml"/><Relationship Id="rId910" Type="http://schemas.openxmlformats.org/officeDocument/2006/relationships/worksheet" Target="worksheets/sheet910.xml"/><Relationship Id="rId1333" Type="http://schemas.openxmlformats.org/officeDocument/2006/relationships/worksheet" Target="worksheets/sheet1333.xml"/><Relationship Id="rId1540" Type="http://schemas.openxmlformats.org/officeDocument/2006/relationships/worksheet" Target="worksheets/sheet1540.xml"/><Relationship Id="rId1638" Type="http://schemas.openxmlformats.org/officeDocument/2006/relationships/worksheet" Target="worksheets/sheet1638.xml"/><Relationship Id="rId1400" Type="http://schemas.openxmlformats.org/officeDocument/2006/relationships/worksheet" Target="worksheets/sheet1400.xml"/><Relationship Id="rId1845" Type="http://schemas.openxmlformats.org/officeDocument/2006/relationships/worksheet" Target="worksheets/sheet1845.xml"/><Relationship Id="rId1705" Type="http://schemas.openxmlformats.org/officeDocument/2006/relationships/worksheet" Target="worksheets/sheet1705.xml"/><Relationship Id="rId1912" Type="http://schemas.openxmlformats.org/officeDocument/2006/relationships/worksheet" Target="worksheets/sheet1912.xml"/><Relationship Id="rId286" Type="http://schemas.openxmlformats.org/officeDocument/2006/relationships/worksheet" Target="worksheets/sheet286.xml"/><Relationship Id="rId493" Type="http://schemas.openxmlformats.org/officeDocument/2006/relationships/worksheet" Target="worksheets/sheet493.xml"/><Relationship Id="rId2174" Type="http://schemas.openxmlformats.org/officeDocument/2006/relationships/worksheet" Target="worksheets/sheet2174.xml"/><Relationship Id="rId146" Type="http://schemas.openxmlformats.org/officeDocument/2006/relationships/worksheet" Target="worksheets/sheet146.xml"/><Relationship Id="rId353" Type="http://schemas.openxmlformats.org/officeDocument/2006/relationships/worksheet" Target="worksheets/sheet353.xml"/><Relationship Id="rId560" Type="http://schemas.openxmlformats.org/officeDocument/2006/relationships/worksheet" Target="worksheets/sheet560.xml"/><Relationship Id="rId798" Type="http://schemas.openxmlformats.org/officeDocument/2006/relationships/worksheet" Target="worksheets/sheet798.xml"/><Relationship Id="rId1190" Type="http://schemas.openxmlformats.org/officeDocument/2006/relationships/worksheet" Target="worksheets/sheet1190.xml"/><Relationship Id="rId2034" Type="http://schemas.openxmlformats.org/officeDocument/2006/relationships/worksheet" Target="worksheets/sheet2034.xml"/><Relationship Id="rId213" Type="http://schemas.openxmlformats.org/officeDocument/2006/relationships/worksheet" Target="worksheets/sheet213.xml"/><Relationship Id="rId420" Type="http://schemas.openxmlformats.org/officeDocument/2006/relationships/worksheet" Target="worksheets/sheet420.xml"/><Relationship Id="rId658" Type="http://schemas.openxmlformats.org/officeDocument/2006/relationships/worksheet" Target="worksheets/sheet658.xml"/><Relationship Id="rId865" Type="http://schemas.openxmlformats.org/officeDocument/2006/relationships/worksheet" Target="worksheets/sheet865.xml"/><Relationship Id="rId1050" Type="http://schemas.openxmlformats.org/officeDocument/2006/relationships/worksheet" Target="worksheets/sheet1050.xml"/><Relationship Id="rId1288" Type="http://schemas.openxmlformats.org/officeDocument/2006/relationships/worksheet" Target="worksheets/sheet1288.xml"/><Relationship Id="rId1495" Type="http://schemas.openxmlformats.org/officeDocument/2006/relationships/worksheet" Target="worksheets/sheet1495.xml"/><Relationship Id="rId2101" Type="http://schemas.openxmlformats.org/officeDocument/2006/relationships/worksheet" Target="worksheets/sheet2101.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148" Type="http://schemas.openxmlformats.org/officeDocument/2006/relationships/worksheet" Target="worksheets/sheet1148.xml"/><Relationship Id="rId1355" Type="http://schemas.openxmlformats.org/officeDocument/2006/relationships/worksheet" Target="worksheets/sheet1355.xml"/><Relationship Id="rId1562" Type="http://schemas.openxmlformats.org/officeDocument/2006/relationships/worksheet" Target="worksheets/sheet1562.xml"/><Relationship Id="rId1008" Type="http://schemas.openxmlformats.org/officeDocument/2006/relationships/worksheet" Target="worksheets/sheet1008.xml"/><Relationship Id="rId1215" Type="http://schemas.openxmlformats.org/officeDocument/2006/relationships/worksheet" Target="worksheets/sheet1215.xml"/><Relationship Id="rId1422" Type="http://schemas.openxmlformats.org/officeDocument/2006/relationships/worksheet" Target="worksheets/sheet1422.xml"/><Relationship Id="rId1867" Type="http://schemas.openxmlformats.org/officeDocument/2006/relationships/worksheet" Target="worksheets/sheet1867.xml"/><Relationship Id="rId61" Type="http://schemas.openxmlformats.org/officeDocument/2006/relationships/worksheet" Target="worksheets/sheet61.xml"/><Relationship Id="rId1727" Type="http://schemas.openxmlformats.org/officeDocument/2006/relationships/worksheet" Target="worksheets/sheet1727.xml"/><Relationship Id="rId1934" Type="http://schemas.openxmlformats.org/officeDocument/2006/relationships/worksheet" Target="worksheets/sheet1934.xml"/><Relationship Id="rId19" Type="http://schemas.openxmlformats.org/officeDocument/2006/relationships/worksheet" Target="worksheets/sheet19.xml"/><Relationship Id="rId2196" Type="http://schemas.openxmlformats.org/officeDocument/2006/relationships/externalLink" Target="externalLinks/externalLink8.xml"/><Relationship Id="rId168" Type="http://schemas.openxmlformats.org/officeDocument/2006/relationships/worksheet" Target="worksheets/sheet168.xml"/><Relationship Id="rId375" Type="http://schemas.openxmlformats.org/officeDocument/2006/relationships/worksheet" Target="worksheets/sheet375.xml"/><Relationship Id="rId582" Type="http://schemas.openxmlformats.org/officeDocument/2006/relationships/worksheet" Target="worksheets/sheet582.xml"/><Relationship Id="rId2056" Type="http://schemas.openxmlformats.org/officeDocument/2006/relationships/worksheet" Target="worksheets/sheet2056.xml"/><Relationship Id="rId3" Type="http://schemas.openxmlformats.org/officeDocument/2006/relationships/worksheet" Target="worksheets/sheet3.xml"/><Relationship Id="rId235" Type="http://schemas.openxmlformats.org/officeDocument/2006/relationships/worksheet" Target="worksheets/sheet235.xml"/><Relationship Id="rId442" Type="http://schemas.openxmlformats.org/officeDocument/2006/relationships/worksheet" Target="worksheets/sheet442.xml"/><Relationship Id="rId887" Type="http://schemas.openxmlformats.org/officeDocument/2006/relationships/worksheet" Target="worksheets/sheet887.xml"/><Relationship Id="rId1072" Type="http://schemas.openxmlformats.org/officeDocument/2006/relationships/worksheet" Target="worksheets/sheet1072.xml"/><Relationship Id="rId2123" Type="http://schemas.openxmlformats.org/officeDocument/2006/relationships/worksheet" Target="worksheets/sheet2123.xml"/><Relationship Id="rId302" Type="http://schemas.openxmlformats.org/officeDocument/2006/relationships/worksheet" Target="worksheets/sheet302.xml"/><Relationship Id="rId747" Type="http://schemas.openxmlformats.org/officeDocument/2006/relationships/worksheet" Target="worksheets/sheet747.xml"/><Relationship Id="rId954" Type="http://schemas.openxmlformats.org/officeDocument/2006/relationships/worksheet" Target="worksheets/sheet954.xml"/><Relationship Id="rId1377" Type="http://schemas.openxmlformats.org/officeDocument/2006/relationships/worksheet" Target="worksheets/sheet1377.xml"/><Relationship Id="rId1584" Type="http://schemas.openxmlformats.org/officeDocument/2006/relationships/worksheet" Target="worksheets/sheet1584.xml"/><Relationship Id="rId1791" Type="http://schemas.openxmlformats.org/officeDocument/2006/relationships/worksheet" Target="worksheets/sheet1791.xml"/><Relationship Id="rId83" Type="http://schemas.openxmlformats.org/officeDocument/2006/relationships/worksheet" Target="worksheets/sheet83.xml"/><Relationship Id="rId607" Type="http://schemas.openxmlformats.org/officeDocument/2006/relationships/worksheet" Target="worksheets/sheet607.xml"/><Relationship Id="rId814" Type="http://schemas.openxmlformats.org/officeDocument/2006/relationships/worksheet" Target="worksheets/sheet814.xml"/><Relationship Id="rId1237" Type="http://schemas.openxmlformats.org/officeDocument/2006/relationships/worksheet" Target="worksheets/sheet1237.xml"/><Relationship Id="rId1444" Type="http://schemas.openxmlformats.org/officeDocument/2006/relationships/worksheet" Target="worksheets/sheet1444.xml"/><Relationship Id="rId1651" Type="http://schemas.openxmlformats.org/officeDocument/2006/relationships/worksheet" Target="worksheets/sheet1651.xml"/><Relationship Id="rId1889" Type="http://schemas.openxmlformats.org/officeDocument/2006/relationships/worksheet" Target="worksheets/sheet1889.xml"/><Relationship Id="rId1304" Type="http://schemas.openxmlformats.org/officeDocument/2006/relationships/worksheet" Target="worksheets/sheet1304.xml"/><Relationship Id="rId1511" Type="http://schemas.openxmlformats.org/officeDocument/2006/relationships/worksheet" Target="worksheets/sheet1511.xml"/><Relationship Id="rId1749" Type="http://schemas.openxmlformats.org/officeDocument/2006/relationships/worksheet" Target="worksheets/sheet1749.xml"/><Relationship Id="rId1956" Type="http://schemas.openxmlformats.org/officeDocument/2006/relationships/worksheet" Target="worksheets/sheet1956.xml"/><Relationship Id="rId1609" Type="http://schemas.openxmlformats.org/officeDocument/2006/relationships/worksheet" Target="worksheets/sheet1609.xml"/><Relationship Id="rId1816" Type="http://schemas.openxmlformats.org/officeDocument/2006/relationships/worksheet" Target="worksheets/sheet1816.xml"/><Relationship Id="rId10" Type="http://schemas.openxmlformats.org/officeDocument/2006/relationships/worksheet" Target="worksheets/sheet10.xml"/><Relationship Id="rId397" Type="http://schemas.openxmlformats.org/officeDocument/2006/relationships/worksheet" Target="worksheets/sheet397.xml"/><Relationship Id="rId2078" Type="http://schemas.openxmlformats.org/officeDocument/2006/relationships/worksheet" Target="worksheets/sheet2078.xml"/><Relationship Id="rId257" Type="http://schemas.openxmlformats.org/officeDocument/2006/relationships/worksheet" Target="worksheets/sheet257.xml"/><Relationship Id="rId464" Type="http://schemas.openxmlformats.org/officeDocument/2006/relationships/worksheet" Target="worksheets/sheet464.xml"/><Relationship Id="rId1094" Type="http://schemas.openxmlformats.org/officeDocument/2006/relationships/worksheet" Target="worksheets/sheet1094.xml"/><Relationship Id="rId2145" Type="http://schemas.openxmlformats.org/officeDocument/2006/relationships/worksheet" Target="worksheets/sheet2145.xml"/><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1399" Type="http://schemas.openxmlformats.org/officeDocument/2006/relationships/worksheet" Target="worksheets/sheet1399.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worksheet" Target="worksheets/sheet1161.xml"/><Relationship Id="rId1259" Type="http://schemas.openxmlformats.org/officeDocument/2006/relationships/worksheet" Target="worksheets/sheet1259.xml"/><Relationship Id="rId1466" Type="http://schemas.openxmlformats.org/officeDocument/2006/relationships/worksheet" Target="worksheets/sheet1466.xml"/><Relationship Id="rId2005" Type="http://schemas.openxmlformats.org/officeDocument/2006/relationships/worksheet" Target="worksheets/sheet2005.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1673" Type="http://schemas.openxmlformats.org/officeDocument/2006/relationships/worksheet" Target="worksheets/sheet1673.xml"/><Relationship Id="rId1880" Type="http://schemas.openxmlformats.org/officeDocument/2006/relationships/worksheet" Target="worksheets/sheet1880.xml"/><Relationship Id="rId1978" Type="http://schemas.openxmlformats.org/officeDocument/2006/relationships/worksheet" Target="worksheets/sheet1978.xml"/><Relationship Id="rId903" Type="http://schemas.openxmlformats.org/officeDocument/2006/relationships/worksheet" Target="worksheets/sheet903.xml"/><Relationship Id="rId1326" Type="http://schemas.openxmlformats.org/officeDocument/2006/relationships/worksheet" Target="worksheets/sheet1326.xml"/><Relationship Id="rId1533" Type="http://schemas.openxmlformats.org/officeDocument/2006/relationships/worksheet" Target="worksheets/sheet1533.xml"/><Relationship Id="rId1740" Type="http://schemas.openxmlformats.org/officeDocument/2006/relationships/worksheet" Target="worksheets/sheet1740.xml"/><Relationship Id="rId32" Type="http://schemas.openxmlformats.org/officeDocument/2006/relationships/worksheet" Target="worksheets/sheet32.xml"/><Relationship Id="rId1600" Type="http://schemas.openxmlformats.org/officeDocument/2006/relationships/worksheet" Target="worksheets/sheet1600.xml"/><Relationship Id="rId1838" Type="http://schemas.openxmlformats.org/officeDocument/2006/relationships/worksheet" Target="worksheets/sheet1838.xml"/><Relationship Id="rId181" Type="http://schemas.openxmlformats.org/officeDocument/2006/relationships/worksheet" Target="worksheets/sheet181.xml"/><Relationship Id="rId1905" Type="http://schemas.openxmlformats.org/officeDocument/2006/relationships/worksheet" Target="worksheets/sheet1905.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2167" Type="http://schemas.openxmlformats.org/officeDocument/2006/relationships/worksheet" Target="worksheets/sheet2167.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183" Type="http://schemas.openxmlformats.org/officeDocument/2006/relationships/worksheet" Target="worksheets/sheet1183.xml"/><Relationship Id="rId1390" Type="http://schemas.openxmlformats.org/officeDocument/2006/relationships/worksheet" Target="worksheets/sheet1390.xml"/><Relationship Id="rId2027" Type="http://schemas.openxmlformats.org/officeDocument/2006/relationships/worksheet" Target="worksheets/sheet2027.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1488" Type="http://schemas.openxmlformats.org/officeDocument/2006/relationships/worksheet" Target="worksheets/sheet1488.xml"/><Relationship Id="rId1695" Type="http://schemas.openxmlformats.org/officeDocument/2006/relationships/worksheet" Target="worksheets/sheet1695.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1250" Type="http://schemas.openxmlformats.org/officeDocument/2006/relationships/worksheet" Target="worksheets/sheet1250.xml"/><Relationship Id="rId1348" Type="http://schemas.openxmlformats.org/officeDocument/2006/relationships/worksheet" Target="worksheets/sheet1348.xml"/><Relationship Id="rId1555" Type="http://schemas.openxmlformats.org/officeDocument/2006/relationships/worksheet" Target="worksheets/sheet1555.xml"/><Relationship Id="rId1762" Type="http://schemas.openxmlformats.org/officeDocument/2006/relationships/worksheet" Target="worksheets/sheet1762.xml"/><Relationship Id="rId1110" Type="http://schemas.openxmlformats.org/officeDocument/2006/relationships/worksheet" Target="worksheets/sheet1110.xml"/><Relationship Id="rId1208" Type="http://schemas.openxmlformats.org/officeDocument/2006/relationships/worksheet" Target="worksheets/sheet1208.xml"/><Relationship Id="rId1415" Type="http://schemas.openxmlformats.org/officeDocument/2006/relationships/worksheet" Target="worksheets/sheet1415.xml"/><Relationship Id="rId54" Type="http://schemas.openxmlformats.org/officeDocument/2006/relationships/worksheet" Target="worksheets/sheet54.xml"/><Relationship Id="rId1622" Type="http://schemas.openxmlformats.org/officeDocument/2006/relationships/worksheet" Target="worksheets/sheet1622.xml"/><Relationship Id="rId1927" Type="http://schemas.openxmlformats.org/officeDocument/2006/relationships/worksheet" Target="worksheets/sheet1927.xml"/><Relationship Id="rId2091" Type="http://schemas.openxmlformats.org/officeDocument/2006/relationships/worksheet" Target="worksheets/sheet2091.xml"/><Relationship Id="rId2189" Type="http://schemas.openxmlformats.org/officeDocument/2006/relationships/externalLink" Target="externalLinks/externalLink1.xml"/><Relationship Id="rId270" Type="http://schemas.openxmlformats.org/officeDocument/2006/relationships/worksheet" Target="worksheets/sheet270.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049" Type="http://schemas.openxmlformats.org/officeDocument/2006/relationships/worksheet" Target="worksheets/sheet2049.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1272" Type="http://schemas.openxmlformats.org/officeDocument/2006/relationships/worksheet" Target="worksheets/sheet1272.xml"/><Relationship Id="rId2116" Type="http://schemas.openxmlformats.org/officeDocument/2006/relationships/worksheet" Target="worksheets/sheet2116.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1577" Type="http://schemas.openxmlformats.org/officeDocument/2006/relationships/worksheet" Target="worksheets/sheet1577.xml"/><Relationship Id="rId1784" Type="http://schemas.openxmlformats.org/officeDocument/2006/relationships/worksheet" Target="worksheets/sheet1784.xml"/><Relationship Id="rId1991" Type="http://schemas.openxmlformats.org/officeDocument/2006/relationships/worksheet" Target="worksheets/sheet1991.xml"/><Relationship Id="rId76" Type="http://schemas.openxmlformats.org/officeDocument/2006/relationships/worksheet" Target="worksheets/sheet76.xml"/><Relationship Id="rId807" Type="http://schemas.openxmlformats.org/officeDocument/2006/relationships/worksheet" Target="worksheets/sheet807.xml"/><Relationship Id="rId1437" Type="http://schemas.openxmlformats.org/officeDocument/2006/relationships/worksheet" Target="worksheets/sheet1437.xml"/><Relationship Id="rId1644" Type="http://schemas.openxmlformats.org/officeDocument/2006/relationships/worksheet" Target="worksheets/sheet1644.xml"/><Relationship Id="rId1851" Type="http://schemas.openxmlformats.org/officeDocument/2006/relationships/worksheet" Target="worksheets/sheet1851.xml"/><Relationship Id="rId1504" Type="http://schemas.openxmlformats.org/officeDocument/2006/relationships/worksheet" Target="worksheets/sheet1504.xml"/><Relationship Id="rId1711" Type="http://schemas.openxmlformats.org/officeDocument/2006/relationships/worksheet" Target="worksheets/sheet1711.xml"/><Relationship Id="rId1949" Type="http://schemas.openxmlformats.org/officeDocument/2006/relationships/worksheet" Target="worksheets/sheet1949.xml"/><Relationship Id="rId292" Type="http://schemas.openxmlformats.org/officeDocument/2006/relationships/worksheet" Target="worksheets/sheet292.xml"/><Relationship Id="rId1809" Type="http://schemas.openxmlformats.org/officeDocument/2006/relationships/worksheet" Target="worksheets/sheet1809.xml"/><Relationship Id="rId597" Type="http://schemas.openxmlformats.org/officeDocument/2006/relationships/worksheet" Target="worksheets/sheet597.xml"/><Relationship Id="rId2180" Type="http://schemas.openxmlformats.org/officeDocument/2006/relationships/worksheet" Target="worksheets/sheet2180.xml"/><Relationship Id="rId152" Type="http://schemas.openxmlformats.org/officeDocument/2006/relationships/worksheet" Target="worksheets/sheet152.xml"/><Relationship Id="rId457" Type="http://schemas.openxmlformats.org/officeDocument/2006/relationships/worksheet" Target="worksheets/sheet457.xml"/><Relationship Id="rId1087" Type="http://schemas.openxmlformats.org/officeDocument/2006/relationships/worksheet" Target="worksheets/sheet1087.xml"/><Relationship Id="rId1294" Type="http://schemas.openxmlformats.org/officeDocument/2006/relationships/worksheet" Target="worksheets/sheet1294.xml"/><Relationship Id="rId2040" Type="http://schemas.openxmlformats.org/officeDocument/2006/relationships/worksheet" Target="worksheets/sheet2040.xml"/><Relationship Id="rId2138" Type="http://schemas.openxmlformats.org/officeDocument/2006/relationships/worksheet" Target="worksheets/sheet2138.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599" Type="http://schemas.openxmlformats.org/officeDocument/2006/relationships/worksheet" Target="worksheets/sheet1599.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1361" Type="http://schemas.openxmlformats.org/officeDocument/2006/relationships/worksheet" Target="worksheets/sheet1361.xml"/><Relationship Id="rId1459" Type="http://schemas.openxmlformats.org/officeDocument/2006/relationships/worksheet" Target="worksheets/sheet1459.xml"/><Relationship Id="rId98" Type="http://schemas.openxmlformats.org/officeDocument/2006/relationships/worksheet" Target="worksheets/sheet98.xml"/><Relationship Id="rId829" Type="http://schemas.openxmlformats.org/officeDocument/2006/relationships/worksheet" Target="worksheets/sheet829.xml"/><Relationship Id="rId1014" Type="http://schemas.openxmlformats.org/officeDocument/2006/relationships/worksheet" Target="worksheets/sheet1014.xml"/><Relationship Id="rId1221" Type="http://schemas.openxmlformats.org/officeDocument/2006/relationships/worksheet" Target="worksheets/sheet1221.xml"/><Relationship Id="rId1666" Type="http://schemas.openxmlformats.org/officeDocument/2006/relationships/worksheet" Target="worksheets/sheet1666.xml"/><Relationship Id="rId1873" Type="http://schemas.openxmlformats.org/officeDocument/2006/relationships/worksheet" Target="worksheets/sheet1873.xml"/><Relationship Id="rId1319" Type="http://schemas.openxmlformats.org/officeDocument/2006/relationships/worksheet" Target="worksheets/sheet1319.xml"/><Relationship Id="rId1526" Type="http://schemas.openxmlformats.org/officeDocument/2006/relationships/worksheet" Target="worksheets/sheet1526.xml"/><Relationship Id="rId1733" Type="http://schemas.openxmlformats.org/officeDocument/2006/relationships/worksheet" Target="worksheets/sheet1733.xml"/><Relationship Id="rId1940" Type="http://schemas.openxmlformats.org/officeDocument/2006/relationships/worksheet" Target="worksheets/sheet1940.xml"/><Relationship Id="rId25" Type="http://schemas.openxmlformats.org/officeDocument/2006/relationships/worksheet" Target="worksheets/sheet25.xml"/><Relationship Id="rId1800" Type="http://schemas.openxmlformats.org/officeDocument/2006/relationships/worksheet" Target="worksheets/sheet1800.xml"/><Relationship Id="rId174" Type="http://schemas.openxmlformats.org/officeDocument/2006/relationships/worksheet" Target="worksheets/sheet174.xml"/><Relationship Id="rId381" Type="http://schemas.openxmlformats.org/officeDocument/2006/relationships/worksheet" Target="worksheets/sheet381.xml"/><Relationship Id="rId2062" Type="http://schemas.openxmlformats.org/officeDocument/2006/relationships/worksheet" Target="worksheets/sheet2062.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176" Type="http://schemas.openxmlformats.org/officeDocument/2006/relationships/worksheet" Target="worksheets/sheet1176.xml"/><Relationship Id="rId1383" Type="http://schemas.openxmlformats.org/officeDocument/2006/relationships/worksheet" Target="worksheets/sheet1383.xml"/><Relationship Id="rId101" Type="http://schemas.openxmlformats.org/officeDocument/2006/relationships/worksheet" Target="worksheets/sheet101.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1243" Type="http://schemas.openxmlformats.org/officeDocument/2006/relationships/worksheet" Target="worksheets/sheet1243.xml"/><Relationship Id="rId1590" Type="http://schemas.openxmlformats.org/officeDocument/2006/relationships/worksheet" Target="worksheets/sheet1590.xml"/><Relationship Id="rId1688" Type="http://schemas.openxmlformats.org/officeDocument/2006/relationships/worksheet" Target="worksheets/sheet1688.xml"/><Relationship Id="rId1895" Type="http://schemas.openxmlformats.org/officeDocument/2006/relationships/worksheet" Target="worksheets/sheet1895.xml"/><Relationship Id="rId613" Type="http://schemas.openxmlformats.org/officeDocument/2006/relationships/worksheet" Target="worksheets/sheet613.xml"/><Relationship Id="rId820" Type="http://schemas.openxmlformats.org/officeDocument/2006/relationships/worksheet" Target="worksheets/sheet820.xml"/><Relationship Id="rId918" Type="http://schemas.openxmlformats.org/officeDocument/2006/relationships/worksheet" Target="worksheets/sheet918.xml"/><Relationship Id="rId1450" Type="http://schemas.openxmlformats.org/officeDocument/2006/relationships/worksheet" Target="worksheets/sheet1450.xml"/><Relationship Id="rId1548" Type="http://schemas.openxmlformats.org/officeDocument/2006/relationships/worksheet" Target="worksheets/sheet1548.xml"/><Relationship Id="rId1755" Type="http://schemas.openxmlformats.org/officeDocument/2006/relationships/worksheet" Target="worksheets/sheet1755.xml"/><Relationship Id="rId1103" Type="http://schemas.openxmlformats.org/officeDocument/2006/relationships/worksheet" Target="worksheets/sheet1103.xml"/><Relationship Id="rId1310" Type="http://schemas.openxmlformats.org/officeDocument/2006/relationships/worksheet" Target="worksheets/sheet1310.xml"/><Relationship Id="rId1408" Type="http://schemas.openxmlformats.org/officeDocument/2006/relationships/worksheet" Target="worksheets/sheet1408.xml"/><Relationship Id="rId1962" Type="http://schemas.openxmlformats.org/officeDocument/2006/relationships/worksheet" Target="worksheets/sheet1962.xml"/><Relationship Id="rId47" Type="http://schemas.openxmlformats.org/officeDocument/2006/relationships/worksheet" Target="worksheets/sheet47.xml"/><Relationship Id="rId1615" Type="http://schemas.openxmlformats.org/officeDocument/2006/relationships/worksheet" Target="worksheets/sheet1615.xml"/><Relationship Id="rId1822" Type="http://schemas.openxmlformats.org/officeDocument/2006/relationships/worksheet" Target="worksheets/sheet1822.xml"/><Relationship Id="rId196" Type="http://schemas.openxmlformats.org/officeDocument/2006/relationships/worksheet" Target="worksheets/sheet196.xml"/><Relationship Id="rId2084" Type="http://schemas.openxmlformats.org/officeDocument/2006/relationships/worksheet" Target="worksheets/sheet2084.xml"/><Relationship Id="rId263" Type="http://schemas.openxmlformats.org/officeDocument/2006/relationships/worksheet" Target="worksheets/sheet263.xml"/><Relationship Id="rId470" Type="http://schemas.openxmlformats.org/officeDocument/2006/relationships/worksheet" Target="worksheets/sheet470.xml"/><Relationship Id="rId2151" Type="http://schemas.openxmlformats.org/officeDocument/2006/relationships/worksheet" Target="worksheets/sheet2151.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1198" Type="http://schemas.openxmlformats.org/officeDocument/2006/relationships/worksheet" Target="worksheets/sheet1198.xml"/><Relationship Id="rId2011" Type="http://schemas.openxmlformats.org/officeDocument/2006/relationships/worksheet" Target="worksheets/sheet2011.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1265" Type="http://schemas.openxmlformats.org/officeDocument/2006/relationships/worksheet" Target="worksheets/sheet1265.xml"/><Relationship Id="rId1472" Type="http://schemas.openxmlformats.org/officeDocument/2006/relationships/worksheet" Target="worksheets/sheet1472.xml"/><Relationship Id="rId2109" Type="http://schemas.openxmlformats.org/officeDocument/2006/relationships/worksheet" Target="worksheets/sheet2109.xml"/><Relationship Id="rId702" Type="http://schemas.openxmlformats.org/officeDocument/2006/relationships/worksheet" Target="worksheets/sheet702.xml"/><Relationship Id="rId1125" Type="http://schemas.openxmlformats.org/officeDocument/2006/relationships/worksheet" Target="worksheets/sheet1125.xml"/><Relationship Id="rId1332" Type="http://schemas.openxmlformats.org/officeDocument/2006/relationships/worksheet" Target="worksheets/sheet1332.xml"/><Relationship Id="rId1777" Type="http://schemas.openxmlformats.org/officeDocument/2006/relationships/worksheet" Target="worksheets/sheet1777.xml"/><Relationship Id="rId1984" Type="http://schemas.openxmlformats.org/officeDocument/2006/relationships/worksheet" Target="worksheets/sheet1984.xml"/><Relationship Id="rId69" Type="http://schemas.openxmlformats.org/officeDocument/2006/relationships/worksheet" Target="worksheets/sheet69.xml"/><Relationship Id="rId1637" Type="http://schemas.openxmlformats.org/officeDocument/2006/relationships/worksheet" Target="worksheets/sheet1637.xml"/><Relationship Id="rId1844" Type="http://schemas.openxmlformats.org/officeDocument/2006/relationships/worksheet" Target="worksheets/sheet1844.xml"/><Relationship Id="rId1704" Type="http://schemas.openxmlformats.org/officeDocument/2006/relationships/worksheet" Target="worksheets/sheet1704.xml"/><Relationship Id="rId285" Type="http://schemas.openxmlformats.org/officeDocument/2006/relationships/worksheet" Target="worksheets/sheet285.xml"/><Relationship Id="rId1911" Type="http://schemas.openxmlformats.org/officeDocument/2006/relationships/worksheet" Target="worksheets/sheet1911.xml"/><Relationship Id="rId492" Type="http://schemas.openxmlformats.org/officeDocument/2006/relationships/worksheet" Target="worksheets/sheet492.xml"/><Relationship Id="rId797" Type="http://schemas.openxmlformats.org/officeDocument/2006/relationships/worksheet" Target="worksheets/sheet797.xml"/><Relationship Id="rId2173" Type="http://schemas.openxmlformats.org/officeDocument/2006/relationships/worksheet" Target="worksheets/sheet2173.xml"/><Relationship Id="rId145" Type="http://schemas.openxmlformats.org/officeDocument/2006/relationships/worksheet" Target="worksheets/sheet145.xml"/><Relationship Id="rId352" Type="http://schemas.openxmlformats.org/officeDocument/2006/relationships/worksheet" Target="worksheets/sheet352.xml"/><Relationship Id="rId1287" Type="http://schemas.openxmlformats.org/officeDocument/2006/relationships/worksheet" Target="worksheets/sheet1287.xml"/><Relationship Id="rId2033" Type="http://schemas.openxmlformats.org/officeDocument/2006/relationships/worksheet" Target="worksheets/sheet2033.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1494" Type="http://schemas.openxmlformats.org/officeDocument/2006/relationships/worksheet" Target="worksheets/sheet1494.xml"/><Relationship Id="rId1799" Type="http://schemas.openxmlformats.org/officeDocument/2006/relationships/worksheet" Target="worksheets/sheet1799.xml"/><Relationship Id="rId2100" Type="http://schemas.openxmlformats.org/officeDocument/2006/relationships/worksheet" Target="worksheets/sheet2100.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1354" Type="http://schemas.openxmlformats.org/officeDocument/2006/relationships/worksheet" Target="worksheets/sheet1354.xml"/><Relationship Id="rId1561" Type="http://schemas.openxmlformats.org/officeDocument/2006/relationships/worksheet" Target="worksheets/sheet1561.xml"/><Relationship Id="rId60" Type="http://schemas.openxmlformats.org/officeDocument/2006/relationships/worksheet" Target="worksheets/sheet60.xml"/><Relationship Id="rId1007" Type="http://schemas.openxmlformats.org/officeDocument/2006/relationships/worksheet" Target="worksheets/sheet1007.xml"/><Relationship Id="rId1214" Type="http://schemas.openxmlformats.org/officeDocument/2006/relationships/worksheet" Target="worksheets/sheet1214.xml"/><Relationship Id="rId1421" Type="http://schemas.openxmlformats.org/officeDocument/2006/relationships/worksheet" Target="worksheets/sheet1421.xml"/><Relationship Id="rId1659" Type="http://schemas.openxmlformats.org/officeDocument/2006/relationships/worksheet" Target="worksheets/sheet1659.xml"/><Relationship Id="rId1866" Type="http://schemas.openxmlformats.org/officeDocument/2006/relationships/worksheet" Target="worksheets/sheet1866.xml"/><Relationship Id="rId1519" Type="http://schemas.openxmlformats.org/officeDocument/2006/relationships/worksheet" Target="worksheets/sheet1519.xml"/><Relationship Id="rId1726" Type="http://schemas.openxmlformats.org/officeDocument/2006/relationships/worksheet" Target="worksheets/sheet1726.xml"/><Relationship Id="rId1933" Type="http://schemas.openxmlformats.org/officeDocument/2006/relationships/worksheet" Target="worksheets/sheet1933.xml"/><Relationship Id="rId18" Type="http://schemas.openxmlformats.org/officeDocument/2006/relationships/worksheet" Target="worksheets/sheet18.xml"/><Relationship Id="rId2195" Type="http://schemas.openxmlformats.org/officeDocument/2006/relationships/externalLink" Target="externalLinks/externalLink7.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2055" Type="http://schemas.openxmlformats.org/officeDocument/2006/relationships/worksheet" Target="worksheets/sheet2055.xml"/><Relationship Id="rId234" Type="http://schemas.openxmlformats.org/officeDocument/2006/relationships/worksheet" Target="worksheets/sheet234.xml"/><Relationship Id="rId679" Type="http://schemas.openxmlformats.org/officeDocument/2006/relationships/worksheet" Target="worksheets/sheet679.xml"/><Relationship Id="rId886" Type="http://schemas.openxmlformats.org/officeDocument/2006/relationships/worksheet" Target="worksheets/sheet886.xml"/><Relationship Id="rId2" Type="http://schemas.openxmlformats.org/officeDocument/2006/relationships/worksheet" Target="worksheets/sheet2.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worksheet" Target="worksheets/sheet1169.xml"/><Relationship Id="rId1376" Type="http://schemas.openxmlformats.org/officeDocument/2006/relationships/worksheet" Target="worksheets/sheet1376.xml"/><Relationship Id="rId1583" Type="http://schemas.openxmlformats.org/officeDocument/2006/relationships/worksheet" Target="worksheets/sheet1583.xml"/><Relationship Id="rId2122" Type="http://schemas.openxmlformats.org/officeDocument/2006/relationships/worksheet" Target="worksheets/sheet2122.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1236" Type="http://schemas.openxmlformats.org/officeDocument/2006/relationships/worksheet" Target="worksheets/sheet1236.xml"/><Relationship Id="rId1790" Type="http://schemas.openxmlformats.org/officeDocument/2006/relationships/worksheet" Target="worksheets/sheet1790.xml"/><Relationship Id="rId1888" Type="http://schemas.openxmlformats.org/officeDocument/2006/relationships/worksheet" Target="worksheets/sheet1888.xml"/><Relationship Id="rId82" Type="http://schemas.openxmlformats.org/officeDocument/2006/relationships/worksheet" Target="worksheets/sheet82.xml"/><Relationship Id="rId606" Type="http://schemas.openxmlformats.org/officeDocument/2006/relationships/worksheet" Target="worksheets/sheet606.xml"/><Relationship Id="rId813" Type="http://schemas.openxmlformats.org/officeDocument/2006/relationships/worksheet" Target="worksheets/sheet813.xml"/><Relationship Id="rId1443" Type="http://schemas.openxmlformats.org/officeDocument/2006/relationships/worksheet" Target="worksheets/sheet1443.xml"/><Relationship Id="rId1650" Type="http://schemas.openxmlformats.org/officeDocument/2006/relationships/worksheet" Target="worksheets/sheet1650.xml"/><Relationship Id="rId1748" Type="http://schemas.openxmlformats.org/officeDocument/2006/relationships/worksheet" Target="worksheets/sheet1748.xml"/><Relationship Id="rId1303" Type="http://schemas.openxmlformats.org/officeDocument/2006/relationships/worksheet" Target="worksheets/sheet1303.xml"/><Relationship Id="rId1510" Type="http://schemas.openxmlformats.org/officeDocument/2006/relationships/worksheet" Target="worksheets/sheet1510.xml"/><Relationship Id="rId1955" Type="http://schemas.openxmlformats.org/officeDocument/2006/relationships/worksheet" Target="worksheets/sheet1955.xml"/><Relationship Id="rId1608" Type="http://schemas.openxmlformats.org/officeDocument/2006/relationships/worksheet" Target="worksheets/sheet1608.xml"/><Relationship Id="rId1815" Type="http://schemas.openxmlformats.org/officeDocument/2006/relationships/worksheet" Target="worksheets/sheet1815.xml"/><Relationship Id="rId189" Type="http://schemas.openxmlformats.org/officeDocument/2006/relationships/worksheet" Target="worksheets/sheet189.xml"/><Relationship Id="rId396" Type="http://schemas.openxmlformats.org/officeDocument/2006/relationships/worksheet" Target="worksheets/sheet396.xml"/><Relationship Id="rId2077" Type="http://schemas.openxmlformats.org/officeDocument/2006/relationships/worksheet" Target="worksheets/sheet2077.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2144" Type="http://schemas.openxmlformats.org/officeDocument/2006/relationships/worksheet" Target="worksheets/sheet2144.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worksheet" Target="worksheets/sheet1160.xml"/><Relationship Id="rId1398" Type="http://schemas.openxmlformats.org/officeDocument/2006/relationships/worksheet" Target="worksheets/sheet1398.xml"/><Relationship Id="rId2004" Type="http://schemas.openxmlformats.org/officeDocument/2006/relationships/worksheet" Target="worksheets/sheet2004.xml"/><Relationship Id="rId628" Type="http://schemas.openxmlformats.org/officeDocument/2006/relationships/worksheet" Target="worksheets/sheet628.xml"/><Relationship Id="rId835" Type="http://schemas.openxmlformats.org/officeDocument/2006/relationships/worksheet" Target="worksheets/sheet835.xml"/><Relationship Id="rId1258" Type="http://schemas.openxmlformats.org/officeDocument/2006/relationships/worksheet" Target="worksheets/sheet1258.xml"/><Relationship Id="rId1465" Type="http://schemas.openxmlformats.org/officeDocument/2006/relationships/worksheet" Target="worksheets/sheet1465.xml"/><Relationship Id="rId1672" Type="http://schemas.openxmlformats.org/officeDocument/2006/relationships/worksheet" Target="worksheets/sheet1672.xml"/><Relationship Id="rId1020" Type="http://schemas.openxmlformats.org/officeDocument/2006/relationships/worksheet" Target="worksheets/sheet1020.xml"/><Relationship Id="rId1118" Type="http://schemas.openxmlformats.org/officeDocument/2006/relationships/worksheet" Target="worksheets/sheet1118.xml"/><Relationship Id="rId1325" Type="http://schemas.openxmlformats.org/officeDocument/2006/relationships/worksheet" Target="worksheets/sheet1325.xml"/><Relationship Id="rId1532" Type="http://schemas.openxmlformats.org/officeDocument/2006/relationships/worksheet" Target="worksheets/sheet1532.xml"/><Relationship Id="rId1977" Type="http://schemas.openxmlformats.org/officeDocument/2006/relationships/worksheet" Target="worksheets/sheet1977.xml"/><Relationship Id="rId902" Type="http://schemas.openxmlformats.org/officeDocument/2006/relationships/worksheet" Target="worksheets/sheet902.xml"/><Relationship Id="rId1837" Type="http://schemas.openxmlformats.org/officeDocument/2006/relationships/worksheet" Target="worksheets/sheet1837.xml"/><Relationship Id="rId31" Type="http://schemas.openxmlformats.org/officeDocument/2006/relationships/worksheet" Target="worksheets/sheet31.xml"/><Relationship Id="rId2099" Type="http://schemas.openxmlformats.org/officeDocument/2006/relationships/worksheet" Target="worksheets/sheet2099.xml"/><Relationship Id="rId180" Type="http://schemas.openxmlformats.org/officeDocument/2006/relationships/worksheet" Target="worksheets/sheet180.xml"/><Relationship Id="rId278" Type="http://schemas.openxmlformats.org/officeDocument/2006/relationships/worksheet" Target="worksheets/sheet278.xml"/><Relationship Id="rId1904" Type="http://schemas.openxmlformats.org/officeDocument/2006/relationships/worksheet" Target="worksheets/sheet1904.xml"/><Relationship Id="rId485" Type="http://schemas.openxmlformats.org/officeDocument/2006/relationships/worksheet" Target="worksheets/sheet485.xml"/><Relationship Id="rId692" Type="http://schemas.openxmlformats.org/officeDocument/2006/relationships/worksheet" Target="worksheets/sheet692.xml"/><Relationship Id="rId2166" Type="http://schemas.openxmlformats.org/officeDocument/2006/relationships/worksheet" Target="worksheets/sheet2166.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182" Type="http://schemas.openxmlformats.org/officeDocument/2006/relationships/worksheet" Target="worksheets/sheet1182.xml"/><Relationship Id="rId2026" Type="http://schemas.openxmlformats.org/officeDocument/2006/relationships/worksheet" Target="worksheets/sheet2026.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1487" Type="http://schemas.openxmlformats.org/officeDocument/2006/relationships/worksheet" Target="worksheets/sheet1487.xml"/><Relationship Id="rId1694" Type="http://schemas.openxmlformats.org/officeDocument/2006/relationships/worksheet" Target="worksheets/sheet1694.xml"/><Relationship Id="rId717" Type="http://schemas.openxmlformats.org/officeDocument/2006/relationships/worksheet" Target="worksheets/sheet717.xml"/><Relationship Id="rId924" Type="http://schemas.openxmlformats.org/officeDocument/2006/relationships/worksheet" Target="worksheets/sheet924.xml"/><Relationship Id="rId1347" Type="http://schemas.openxmlformats.org/officeDocument/2006/relationships/worksheet" Target="worksheets/sheet1347.xml"/><Relationship Id="rId1554" Type="http://schemas.openxmlformats.org/officeDocument/2006/relationships/worksheet" Target="worksheets/sheet1554.xml"/><Relationship Id="rId1761" Type="http://schemas.openxmlformats.org/officeDocument/2006/relationships/worksheet" Target="worksheets/sheet1761.xml"/><Relationship Id="rId1999" Type="http://schemas.openxmlformats.org/officeDocument/2006/relationships/worksheet" Target="worksheets/sheet1999.xml"/><Relationship Id="rId53" Type="http://schemas.openxmlformats.org/officeDocument/2006/relationships/worksheet" Target="worksheets/sheet53.xml"/><Relationship Id="rId1207" Type="http://schemas.openxmlformats.org/officeDocument/2006/relationships/worksheet" Target="worksheets/sheet1207.xml"/><Relationship Id="rId1414" Type="http://schemas.openxmlformats.org/officeDocument/2006/relationships/worksheet" Target="worksheets/sheet1414.xml"/><Relationship Id="rId1621" Type="http://schemas.openxmlformats.org/officeDocument/2006/relationships/worksheet" Target="worksheets/sheet1621.xml"/><Relationship Id="rId1859" Type="http://schemas.openxmlformats.org/officeDocument/2006/relationships/worksheet" Target="worksheets/sheet1859.xml"/><Relationship Id="rId1719" Type="http://schemas.openxmlformats.org/officeDocument/2006/relationships/worksheet" Target="worksheets/sheet1719.xml"/><Relationship Id="rId1926" Type="http://schemas.openxmlformats.org/officeDocument/2006/relationships/worksheet" Target="worksheets/sheet1926.xml"/><Relationship Id="rId2090" Type="http://schemas.openxmlformats.org/officeDocument/2006/relationships/worksheet" Target="worksheets/sheet2090.xml"/><Relationship Id="rId2188" Type="http://schemas.openxmlformats.org/officeDocument/2006/relationships/worksheet" Target="worksheets/sheet2188.xml"/><Relationship Id="rId367" Type="http://schemas.openxmlformats.org/officeDocument/2006/relationships/worksheet" Target="worksheets/sheet367.xml"/><Relationship Id="rId574" Type="http://schemas.openxmlformats.org/officeDocument/2006/relationships/worksheet" Target="worksheets/sheet574.xml"/><Relationship Id="rId2048" Type="http://schemas.openxmlformats.org/officeDocument/2006/relationships/worksheet" Target="worksheets/sheet2048.xml"/><Relationship Id="rId227" Type="http://schemas.openxmlformats.org/officeDocument/2006/relationships/worksheet" Target="worksheets/sheet227.xml"/><Relationship Id="rId781" Type="http://schemas.openxmlformats.org/officeDocument/2006/relationships/worksheet" Target="worksheets/sheet781.xml"/><Relationship Id="rId879" Type="http://schemas.openxmlformats.org/officeDocument/2006/relationships/worksheet" Target="worksheets/sheet879.xml"/><Relationship Id="rId434" Type="http://schemas.openxmlformats.org/officeDocument/2006/relationships/worksheet" Target="worksheets/sheet434.xml"/><Relationship Id="rId641" Type="http://schemas.openxmlformats.org/officeDocument/2006/relationships/worksheet" Target="worksheets/sheet641.xml"/><Relationship Id="rId739" Type="http://schemas.openxmlformats.org/officeDocument/2006/relationships/worksheet" Target="worksheets/sheet739.xml"/><Relationship Id="rId1064" Type="http://schemas.openxmlformats.org/officeDocument/2006/relationships/worksheet" Target="worksheets/sheet1064.xml"/><Relationship Id="rId1271" Type="http://schemas.openxmlformats.org/officeDocument/2006/relationships/worksheet" Target="worksheets/sheet1271.xml"/><Relationship Id="rId1369" Type="http://schemas.openxmlformats.org/officeDocument/2006/relationships/worksheet" Target="worksheets/sheet1369.xml"/><Relationship Id="rId1576" Type="http://schemas.openxmlformats.org/officeDocument/2006/relationships/worksheet" Target="worksheets/sheet1576.xml"/><Relationship Id="rId2115" Type="http://schemas.openxmlformats.org/officeDocument/2006/relationships/worksheet" Target="worksheets/sheet2115.xml"/><Relationship Id="rId501" Type="http://schemas.openxmlformats.org/officeDocument/2006/relationships/worksheet" Target="worksheets/sheet501.xml"/><Relationship Id="rId946" Type="http://schemas.openxmlformats.org/officeDocument/2006/relationships/worksheet" Target="worksheets/sheet946.xml"/><Relationship Id="rId1131" Type="http://schemas.openxmlformats.org/officeDocument/2006/relationships/worksheet" Target="worksheets/sheet1131.xml"/><Relationship Id="rId1229" Type="http://schemas.openxmlformats.org/officeDocument/2006/relationships/worksheet" Target="worksheets/sheet1229.xml"/><Relationship Id="rId1783" Type="http://schemas.openxmlformats.org/officeDocument/2006/relationships/worksheet" Target="worksheets/sheet1783.xml"/><Relationship Id="rId1990" Type="http://schemas.openxmlformats.org/officeDocument/2006/relationships/worksheet" Target="worksheets/sheet1990.xml"/><Relationship Id="rId75" Type="http://schemas.openxmlformats.org/officeDocument/2006/relationships/worksheet" Target="worksheets/sheet75.xml"/><Relationship Id="rId806" Type="http://schemas.openxmlformats.org/officeDocument/2006/relationships/worksheet" Target="worksheets/sheet806.xml"/><Relationship Id="rId1436" Type="http://schemas.openxmlformats.org/officeDocument/2006/relationships/worksheet" Target="worksheets/sheet1436.xml"/><Relationship Id="rId1643" Type="http://schemas.openxmlformats.org/officeDocument/2006/relationships/worksheet" Target="worksheets/sheet1643.xml"/><Relationship Id="rId1850" Type="http://schemas.openxmlformats.org/officeDocument/2006/relationships/worksheet" Target="worksheets/sheet1850.xml"/><Relationship Id="rId1503" Type="http://schemas.openxmlformats.org/officeDocument/2006/relationships/worksheet" Target="worksheets/sheet1503.xml"/><Relationship Id="rId1710" Type="http://schemas.openxmlformats.org/officeDocument/2006/relationships/worksheet" Target="worksheets/sheet1710.xml"/><Relationship Id="rId1948" Type="http://schemas.openxmlformats.org/officeDocument/2006/relationships/worksheet" Target="worksheets/sheet1948.xml"/><Relationship Id="rId291" Type="http://schemas.openxmlformats.org/officeDocument/2006/relationships/worksheet" Target="worksheets/sheet291.xml"/><Relationship Id="rId1808" Type="http://schemas.openxmlformats.org/officeDocument/2006/relationships/worksheet" Target="worksheets/sheet1808.xml"/><Relationship Id="rId151" Type="http://schemas.openxmlformats.org/officeDocument/2006/relationships/worksheet" Target="worksheets/sheet151.xml"/><Relationship Id="rId389" Type="http://schemas.openxmlformats.org/officeDocument/2006/relationships/worksheet" Target="worksheets/sheet389.xml"/><Relationship Id="rId596" Type="http://schemas.openxmlformats.org/officeDocument/2006/relationships/worksheet" Target="worksheets/sheet596.xml"/><Relationship Id="rId249" Type="http://schemas.openxmlformats.org/officeDocument/2006/relationships/worksheet" Target="worksheets/sheet249.xml"/><Relationship Id="rId456" Type="http://schemas.openxmlformats.org/officeDocument/2006/relationships/worksheet" Target="worksheets/sheet456.xml"/><Relationship Id="rId663" Type="http://schemas.openxmlformats.org/officeDocument/2006/relationships/worksheet" Target="worksheets/sheet663.xml"/><Relationship Id="rId870" Type="http://schemas.openxmlformats.org/officeDocument/2006/relationships/worksheet" Target="worksheets/sheet870.xml"/><Relationship Id="rId1086" Type="http://schemas.openxmlformats.org/officeDocument/2006/relationships/worksheet" Target="worksheets/sheet1086.xml"/><Relationship Id="rId1293" Type="http://schemas.openxmlformats.org/officeDocument/2006/relationships/worksheet" Target="worksheets/sheet1293.xml"/><Relationship Id="rId2137" Type="http://schemas.openxmlformats.org/officeDocument/2006/relationships/worksheet" Target="worksheets/sheet2137.xml"/><Relationship Id="rId109" Type="http://schemas.openxmlformats.org/officeDocument/2006/relationships/worksheet" Target="worksheets/sheet109.xml"/><Relationship Id="rId316" Type="http://schemas.openxmlformats.org/officeDocument/2006/relationships/worksheet" Target="worksheets/sheet316.xml"/><Relationship Id="rId523" Type="http://schemas.openxmlformats.org/officeDocument/2006/relationships/worksheet" Target="worksheets/sheet523.xml"/><Relationship Id="rId968" Type="http://schemas.openxmlformats.org/officeDocument/2006/relationships/worksheet" Target="worksheets/sheet968.xml"/><Relationship Id="rId1153" Type="http://schemas.openxmlformats.org/officeDocument/2006/relationships/worksheet" Target="worksheets/sheet1153.xml"/><Relationship Id="rId1598" Type="http://schemas.openxmlformats.org/officeDocument/2006/relationships/worksheet" Target="worksheets/sheet1598.xml"/><Relationship Id="rId97" Type="http://schemas.openxmlformats.org/officeDocument/2006/relationships/worksheet" Target="worksheets/sheet97.xml"/><Relationship Id="rId730" Type="http://schemas.openxmlformats.org/officeDocument/2006/relationships/worksheet" Target="worksheets/sheet730.xml"/><Relationship Id="rId828" Type="http://schemas.openxmlformats.org/officeDocument/2006/relationships/worksheet" Target="worksheets/sheet828.xml"/><Relationship Id="rId1013" Type="http://schemas.openxmlformats.org/officeDocument/2006/relationships/worksheet" Target="worksheets/sheet1013.xml"/><Relationship Id="rId1360" Type="http://schemas.openxmlformats.org/officeDocument/2006/relationships/worksheet" Target="worksheets/sheet1360.xml"/><Relationship Id="rId1458" Type="http://schemas.openxmlformats.org/officeDocument/2006/relationships/worksheet" Target="worksheets/sheet1458.xml"/><Relationship Id="rId1665" Type="http://schemas.openxmlformats.org/officeDocument/2006/relationships/worksheet" Target="worksheets/sheet1665.xml"/><Relationship Id="rId1872" Type="http://schemas.openxmlformats.org/officeDocument/2006/relationships/worksheet" Target="worksheets/sheet1872.xml"/><Relationship Id="rId1220" Type="http://schemas.openxmlformats.org/officeDocument/2006/relationships/worksheet" Target="worksheets/sheet1220.xml"/><Relationship Id="rId1318" Type="http://schemas.openxmlformats.org/officeDocument/2006/relationships/worksheet" Target="worksheets/sheet1318.xml"/><Relationship Id="rId1525" Type="http://schemas.openxmlformats.org/officeDocument/2006/relationships/worksheet" Target="worksheets/sheet1525.xml"/><Relationship Id="rId1732" Type="http://schemas.openxmlformats.org/officeDocument/2006/relationships/worksheet" Target="worksheets/sheet1732.xml"/><Relationship Id="rId24" Type="http://schemas.openxmlformats.org/officeDocument/2006/relationships/worksheet" Target="worksheets/sheet24.xml"/><Relationship Id="rId173" Type="http://schemas.openxmlformats.org/officeDocument/2006/relationships/worksheet" Target="worksheets/sheet173.xml"/><Relationship Id="rId380" Type="http://schemas.openxmlformats.org/officeDocument/2006/relationships/worksheet" Target="worksheets/sheet380.xml"/><Relationship Id="rId2061" Type="http://schemas.openxmlformats.org/officeDocument/2006/relationships/worksheet" Target="worksheets/sheet2061.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92" Type="http://schemas.openxmlformats.org/officeDocument/2006/relationships/worksheet" Target="worksheets/sheet892.xml"/><Relationship Id="rId2159" Type="http://schemas.openxmlformats.org/officeDocument/2006/relationships/worksheet" Target="worksheets/sheet2159.xml"/><Relationship Id="rId100" Type="http://schemas.openxmlformats.org/officeDocument/2006/relationships/worksheet" Target="worksheets/sheet100.xml"/><Relationship Id="rId338" Type="http://schemas.openxmlformats.org/officeDocument/2006/relationships/worksheet" Target="worksheets/sheet338.xml"/><Relationship Id="rId545" Type="http://schemas.openxmlformats.org/officeDocument/2006/relationships/worksheet" Target="worksheets/sheet545.xml"/><Relationship Id="rId752" Type="http://schemas.openxmlformats.org/officeDocument/2006/relationships/worksheet" Target="worksheets/sheet752.xml"/><Relationship Id="rId1175" Type="http://schemas.openxmlformats.org/officeDocument/2006/relationships/worksheet" Target="worksheets/sheet1175.xml"/><Relationship Id="rId1382" Type="http://schemas.openxmlformats.org/officeDocument/2006/relationships/worksheet" Target="worksheets/sheet1382.xml"/><Relationship Id="rId2019" Type="http://schemas.openxmlformats.org/officeDocument/2006/relationships/worksheet" Target="worksheets/sheet2019.xml"/><Relationship Id="rId405" Type="http://schemas.openxmlformats.org/officeDocument/2006/relationships/worksheet" Target="worksheets/sheet405.xml"/><Relationship Id="rId612" Type="http://schemas.openxmlformats.org/officeDocument/2006/relationships/worksheet" Target="worksheets/sheet612.xml"/><Relationship Id="rId1035" Type="http://schemas.openxmlformats.org/officeDocument/2006/relationships/worksheet" Target="worksheets/sheet1035.xml"/><Relationship Id="rId1242" Type="http://schemas.openxmlformats.org/officeDocument/2006/relationships/worksheet" Target="worksheets/sheet1242.xml"/><Relationship Id="rId1687" Type="http://schemas.openxmlformats.org/officeDocument/2006/relationships/worksheet" Target="worksheets/sheet1687.xml"/><Relationship Id="rId1894" Type="http://schemas.openxmlformats.org/officeDocument/2006/relationships/worksheet" Target="worksheets/sheet1894.xml"/><Relationship Id="rId917" Type="http://schemas.openxmlformats.org/officeDocument/2006/relationships/worksheet" Target="worksheets/sheet917.xml"/><Relationship Id="rId1102" Type="http://schemas.openxmlformats.org/officeDocument/2006/relationships/worksheet" Target="worksheets/sheet1102.xml"/><Relationship Id="rId1547" Type="http://schemas.openxmlformats.org/officeDocument/2006/relationships/worksheet" Target="worksheets/sheet1547.xml"/><Relationship Id="rId1754" Type="http://schemas.openxmlformats.org/officeDocument/2006/relationships/worksheet" Target="worksheets/sheet1754.xml"/><Relationship Id="rId1961" Type="http://schemas.openxmlformats.org/officeDocument/2006/relationships/worksheet" Target="worksheets/sheet1961.xml"/><Relationship Id="rId46" Type="http://schemas.openxmlformats.org/officeDocument/2006/relationships/worksheet" Target="worksheets/sheet46.xml"/><Relationship Id="rId1407" Type="http://schemas.openxmlformats.org/officeDocument/2006/relationships/worksheet" Target="worksheets/sheet1407.xml"/><Relationship Id="rId1614" Type="http://schemas.openxmlformats.org/officeDocument/2006/relationships/worksheet" Target="worksheets/sheet1614.xml"/><Relationship Id="rId1821" Type="http://schemas.openxmlformats.org/officeDocument/2006/relationships/worksheet" Target="worksheets/sheet1821.xml"/><Relationship Id="rId195" Type="http://schemas.openxmlformats.org/officeDocument/2006/relationships/worksheet" Target="worksheets/sheet195.xml"/><Relationship Id="rId1919" Type="http://schemas.openxmlformats.org/officeDocument/2006/relationships/worksheet" Target="worksheets/sheet1919.xml"/><Relationship Id="rId2083" Type="http://schemas.openxmlformats.org/officeDocument/2006/relationships/worksheet" Target="worksheets/sheet2083.xml"/><Relationship Id="rId262" Type="http://schemas.openxmlformats.org/officeDocument/2006/relationships/worksheet" Target="worksheets/sheet262.xml"/><Relationship Id="rId567" Type="http://schemas.openxmlformats.org/officeDocument/2006/relationships/worksheet" Target="worksheets/sheet567.xml"/><Relationship Id="rId1197" Type="http://schemas.openxmlformats.org/officeDocument/2006/relationships/worksheet" Target="worksheets/sheet1197.xml"/><Relationship Id="rId2150" Type="http://schemas.openxmlformats.org/officeDocument/2006/relationships/worksheet" Target="worksheets/sheet2150.xml"/><Relationship Id="rId122" Type="http://schemas.openxmlformats.org/officeDocument/2006/relationships/worksheet" Target="worksheets/sheet122.xml"/><Relationship Id="rId774" Type="http://schemas.openxmlformats.org/officeDocument/2006/relationships/worksheet" Target="worksheets/sheet774.xml"/><Relationship Id="rId981" Type="http://schemas.openxmlformats.org/officeDocument/2006/relationships/worksheet" Target="worksheets/sheet981.xml"/><Relationship Id="rId1057" Type="http://schemas.openxmlformats.org/officeDocument/2006/relationships/worksheet" Target="worksheets/sheet1057.xml"/><Relationship Id="rId2010" Type="http://schemas.openxmlformats.org/officeDocument/2006/relationships/worksheet" Target="worksheets/sheet2010.xml"/><Relationship Id="rId427" Type="http://schemas.openxmlformats.org/officeDocument/2006/relationships/worksheet" Target="worksheets/sheet427.xml"/><Relationship Id="rId634" Type="http://schemas.openxmlformats.org/officeDocument/2006/relationships/worksheet" Target="worksheets/sheet634.xml"/><Relationship Id="rId841" Type="http://schemas.openxmlformats.org/officeDocument/2006/relationships/worksheet" Target="worksheets/sheet841.xml"/><Relationship Id="rId1264" Type="http://schemas.openxmlformats.org/officeDocument/2006/relationships/worksheet" Target="worksheets/sheet1264.xml"/><Relationship Id="rId1471" Type="http://schemas.openxmlformats.org/officeDocument/2006/relationships/worksheet" Target="worksheets/sheet1471.xml"/><Relationship Id="rId1569" Type="http://schemas.openxmlformats.org/officeDocument/2006/relationships/worksheet" Target="worksheets/sheet1569.xml"/><Relationship Id="rId2108" Type="http://schemas.openxmlformats.org/officeDocument/2006/relationships/worksheet" Target="worksheets/sheet2108.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1331" Type="http://schemas.openxmlformats.org/officeDocument/2006/relationships/worksheet" Target="worksheets/sheet1331.xml"/><Relationship Id="rId1776" Type="http://schemas.openxmlformats.org/officeDocument/2006/relationships/worksheet" Target="worksheets/sheet1776.xml"/><Relationship Id="rId1983" Type="http://schemas.openxmlformats.org/officeDocument/2006/relationships/worksheet" Target="worksheets/sheet1983.xml"/><Relationship Id="rId68" Type="http://schemas.openxmlformats.org/officeDocument/2006/relationships/worksheet" Target="worksheets/sheet68.xml"/><Relationship Id="rId1429" Type="http://schemas.openxmlformats.org/officeDocument/2006/relationships/worksheet" Target="worksheets/sheet1429.xml"/><Relationship Id="rId1636" Type="http://schemas.openxmlformats.org/officeDocument/2006/relationships/worksheet" Target="worksheets/sheet1636.xml"/><Relationship Id="rId1843" Type="http://schemas.openxmlformats.org/officeDocument/2006/relationships/worksheet" Target="worksheets/sheet1843.xml"/><Relationship Id="rId1703" Type="http://schemas.openxmlformats.org/officeDocument/2006/relationships/worksheet" Target="worksheets/sheet1703.xml"/><Relationship Id="rId1910" Type="http://schemas.openxmlformats.org/officeDocument/2006/relationships/worksheet" Target="worksheets/sheet1910.xml"/><Relationship Id="rId284" Type="http://schemas.openxmlformats.org/officeDocument/2006/relationships/worksheet" Target="worksheets/sheet284.xml"/><Relationship Id="rId491" Type="http://schemas.openxmlformats.org/officeDocument/2006/relationships/worksheet" Target="worksheets/sheet491.xml"/><Relationship Id="rId2172" Type="http://schemas.openxmlformats.org/officeDocument/2006/relationships/worksheet" Target="worksheets/sheet2172.xml"/><Relationship Id="rId144" Type="http://schemas.openxmlformats.org/officeDocument/2006/relationships/worksheet" Target="worksheets/sheet144.xml"/><Relationship Id="rId589" Type="http://schemas.openxmlformats.org/officeDocument/2006/relationships/worksheet" Target="worksheets/sheet589.xml"/><Relationship Id="rId796" Type="http://schemas.openxmlformats.org/officeDocument/2006/relationships/worksheet" Target="worksheets/sheet796.xml"/><Relationship Id="rId351" Type="http://schemas.openxmlformats.org/officeDocument/2006/relationships/worksheet" Target="worksheets/sheet351.xml"/><Relationship Id="rId449" Type="http://schemas.openxmlformats.org/officeDocument/2006/relationships/worksheet" Target="worksheets/sheet449.xml"/><Relationship Id="rId656" Type="http://schemas.openxmlformats.org/officeDocument/2006/relationships/worksheet" Target="worksheets/sheet656.xml"/><Relationship Id="rId863" Type="http://schemas.openxmlformats.org/officeDocument/2006/relationships/worksheet" Target="worksheets/sheet863.xml"/><Relationship Id="rId1079" Type="http://schemas.openxmlformats.org/officeDocument/2006/relationships/worksheet" Target="worksheets/sheet1079.xml"/><Relationship Id="rId1286" Type="http://schemas.openxmlformats.org/officeDocument/2006/relationships/worksheet" Target="worksheets/sheet1286.xml"/><Relationship Id="rId1493" Type="http://schemas.openxmlformats.org/officeDocument/2006/relationships/worksheet" Target="worksheets/sheet1493.xml"/><Relationship Id="rId2032" Type="http://schemas.openxmlformats.org/officeDocument/2006/relationships/worksheet" Target="worksheets/sheet2032.xml"/><Relationship Id="rId211" Type="http://schemas.openxmlformats.org/officeDocument/2006/relationships/worksheet" Target="worksheets/sheet211.xml"/><Relationship Id="rId309" Type="http://schemas.openxmlformats.org/officeDocument/2006/relationships/worksheet" Target="worksheets/sheet309.xml"/><Relationship Id="rId516" Type="http://schemas.openxmlformats.org/officeDocument/2006/relationships/worksheet" Target="worksheets/sheet516.xml"/><Relationship Id="rId1146" Type="http://schemas.openxmlformats.org/officeDocument/2006/relationships/worksheet" Target="worksheets/sheet1146.xml"/><Relationship Id="rId1798" Type="http://schemas.openxmlformats.org/officeDocument/2006/relationships/worksheet" Target="worksheets/sheet1798.xml"/><Relationship Id="rId723" Type="http://schemas.openxmlformats.org/officeDocument/2006/relationships/worksheet" Target="worksheets/sheet723.xml"/><Relationship Id="rId930" Type="http://schemas.openxmlformats.org/officeDocument/2006/relationships/worksheet" Target="worksheets/sheet930.xml"/><Relationship Id="rId1006" Type="http://schemas.openxmlformats.org/officeDocument/2006/relationships/worksheet" Target="worksheets/sheet1006.xml"/><Relationship Id="rId1353" Type="http://schemas.openxmlformats.org/officeDocument/2006/relationships/worksheet" Target="worksheets/sheet1353.xml"/><Relationship Id="rId1560" Type="http://schemas.openxmlformats.org/officeDocument/2006/relationships/worksheet" Target="worksheets/sheet1560.xml"/><Relationship Id="rId1658" Type="http://schemas.openxmlformats.org/officeDocument/2006/relationships/worksheet" Target="worksheets/sheet1658.xml"/><Relationship Id="rId1865" Type="http://schemas.openxmlformats.org/officeDocument/2006/relationships/worksheet" Target="worksheets/sheet1865.xml"/><Relationship Id="rId1213" Type="http://schemas.openxmlformats.org/officeDocument/2006/relationships/worksheet" Target="worksheets/sheet1213.xml"/><Relationship Id="rId1420" Type="http://schemas.openxmlformats.org/officeDocument/2006/relationships/worksheet" Target="worksheets/sheet1420.xml"/><Relationship Id="rId1518" Type="http://schemas.openxmlformats.org/officeDocument/2006/relationships/worksheet" Target="worksheets/sheet1518.xml"/><Relationship Id="rId1725" Type="http://schemas.openxmlformats.org/officeDocument/2006/relationships/worksheet" Target="worksheets/sheet1725.xml"/><Relationship Id="rId1932" Type="http://schemas.openxmlformats.org/officeDocument/2006/relationships/worksheet" Target="worksheets/sheet1932.xml"/><Relationship Id="rId17" Type="http://schemas.openxmlformats.org/officeDocument/2006/relationships/worksheet" Target="worksheets/sheet17.xml"/><Relationship Id="rId2194" Type="http://schemas.openxmlformats.org/officeDocument/2006/relationships/externalLink" Target="externalLinks/externalLink6.xml"/><Relationship Id="rId166" Type="http://schemas.openxmlformats.org/officeDocument/2006/relationships/worksheet" Target="worksheets/sheet166.xml"/><Relationship Id="rId373" Type="http://schemas.openxmlformats.org/officeDocument/2006/relationships/worksheet" Target="worksheets/sheet373.xml"/><Relationship Id="rId580" Type="http://schemas.openxmlformats.org/officeDocument/2006/relationships/worksheet" Target="worksheets/sheet580.xml"/><Relationship Id="rId2054" Type="http://schemas.openxmlformats.org/officeDocument/2006/relationships/worksheet" Target="worksheets/sheet2054.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85" Type="http://schemas.openxmlformats.org/officeDocument/2006/relationships/worksheet" Target="worksheets/sheet885.xml"/><Relationship Id="rId1070" Type="http://schemas.openxmlformats.org/officeDocument/2006/relationships/worksheet" Target="worksheets/sheet1070.xml"/><Relationship Id="rId2121" Type="http://schemas.openxmlformats.org/officeDocument/2006/relationships/worksheet" Target="worksheets/sheet2121.xml"/><Relationship Id="rId300" Type="http://schemas.openxmlformats.org/officeDocument/2006/relationships/worksheet" Target="worksheets/sheet300.xml"/><Relationship Id="rId538" Type="http://schemas.openxmlformats.org/officeDocument/2006/relationships/worksheet" Target="worksheets/sheet538.xml"/><Relationship Id="rId745" Type="http://schemas.openxmlformats.org/officeDocument/2006/relationships/worksheet" Target="worksheets/sheet745.xml"/><Relationship Id="rId952" Type="http://schemas.openxmlformats.org/officeDocument/2006/relationships/worksheet" Target="worksheets/sheet952.xml"/><Relationship Id="rId1168" Type="http://schemas.openxmlformats.org/officeDocument/2006/relationships/worksheet" Target="worksheets/sheet1168.xml"/><Relationship Id="rId1375" Type="http://schemas.openxmlformats.org/officeDocument/2006/relationships/worksheet" Target="worksheets/sheet1375.xml"/><Relationship Id="rId1582" Type="http://schemas.openxmlformats.org/officeDocument/2006/relationships/worksheet" Target="worksheets/sheet1582.xml"/><Relationship Id="rId81" Type="http://schemas.openxmlformats.org/officeDocument/2006/relationships/worksheet" Target="worksheets/sheet81.xml"/><Relationship Id="rId605" Type="http://schemas.openxmlformats.org/officeDocument/2006/relationships/worksheet" Target="worksheets/sheet605.xml"/><Relationship Id="rId812" Type="http://schemas.openxmlformats.org/officeDocument/2006/relationships/worksheet" Target="worksheets/sheet812.xml"/><Relationship Id="rId1028" Type="http://schemas.openxmlformats.org/officeDocument/2006/relationships/worksheet" Target="worksheets/sheet1028.xml"/><Relationship Id="rId1235" Type="http://schemas.openxmlformats.org/officeDocument/2006/relationships/worksheet" Target="worksheets/sheet1235.xml"/><Relationship Id="rId1442" Type="http://schemas.openxmlformats.org/officeDocument/2006/relationships/worksheet" Target="worksheets/sheet1442.xml"/><Relationship Id="rId1887" Type="http://schemas.openxmlformats.org/officeDocument/2006/relationships/worksheet" Target="worksheets/sheet1887.xml"/><Relationship Id="rId1302" Type="http://schemas.openxmlformats.org/officeDocument/2006/relationships/worksheet" Target="worksheets/sheet1302.xml"/><Relationship Id="rId1747" Type="http://schemas.openxmlformats.org/officeDocument/2006/relationships/worksheet" Target="worksheets/sheet1747.xml"/><Relationship Id="rId1954" Type="http://schemas.openxmlformats.org/officeDocument/2006/relationships/worksheet" Target="worksheets/sheet1954.xml"/><Relationship Id="rId39" Type="http://schemas.openxmlformats.org/officeDocument/2006/relationships/worksheet" Target="worksheets/sheet39.xml"/><Relationship Id="rId1607" Type="http://schemas.openxmlformats.org/officeDocument/2006/relationships/worksheet" Target="worksheets/sheet1607.xml"/><Relationship Id="rId1814" Type="http://schemas.openxmlformats.org/officeDocument/2006/relationships/worksheet" Target="worksheets/sheet1814.xml"/><Relationship Id="rId188" Type="http://schemas.openxmlformats.org/officeDocument/2006/relationships/worksheet" Target="worksheets/sheet188.xml"/><Relationship Id="rId395" Type="http://schemas.openxmlformats.org/officeDocument/2006/relationships/worksheet" Target="worksheets/sheet395.xml"/><Relationship Id="rId2076" Type="http://schemas.openxmlformats.org/officeDocument/2006/relationships/worksheet" Target="worksheets/sheet2076.xml"/><Relationship Id="rId255" Type="http://schemas.openxmlformats.org/officeDocument/2006/relationships/worksheet" Target="worksheets/sheet255.xml"/><Relationship Id="rId462" Type="http://schemas.openxmlformats.org/officeDocument/2006/relationships/worksheet" Target="worksheets/sheet462.xml"/><Relationship Id="rId1092" Type="http://schemas.openxmlformats.org/officeDocument/2006/relationships/worksheet" Target="worksheets/sheet1092.xml"/><Relationship Id="rId1397" Type="http://schemas.openxmlformats.org/officeDocument/2006/relationships/worksheet" Target="worksheets/sheet1397.xml"/><Relationship Id="rId2143" Type="http://schemas.openxmlformats.org/officeDocument/2006/relationships/worksheet" Target="worksheets/sheet2143.xml"/><Relationship Id="rId115" Type="http://schemas.openxmlformats.org/officeDocument/2006/relationships/worksheet" Target="worksheets/sheet115.xml"/><Relationship Id="rId322" Type="http://schemas.openxmlformats.org/officeDocument/2006/relationships/worksheet" Target="worksheets/sheet322.xml"/><Relationship Id="rId767" Type="http://schemas.openxmlformats.org/officeDocument/2006/relationships/worksheet" Target="worksheets/sheet767.xml"/><Relationship Id="rId974" Type="http://schemas.openxmlformats.org/officeDocument/2006/relationships/worksheet" Target="worksheets/sheet974.xml"/><Relationship Id="rId2003" Type="http://schemas.openxmlformats.org/officeDocument/2006/relationships/worksheet" Target="worksheets/sheet2003.xml"/><Relationship Id="rId627" Type="http://schemas.openxmlformats.org/officeDocument/2006/relationships/worksheet" Target="worksheets/sheet627.xml"/><Relationship Id="rId834" Type="http://schemas.openxmlformats.org/officeDocument/2006/relationships/worksheet" Target="worksheets/sheet834.xml"/><Relationship Id="rId1257" Type="http://schemas.openxmlformats.org/officeDocument/2006/relationships/worksheet" Target="worksheets/sheet1257.xml"/><Relationship Id="rId1464" Type="http://schemas.openxmlformats.org/officeDocument/2006/relationships/worksheet" Target="worksheets/sheet1464.xml"/><Relationship Id="rId1671" Type="http://schemas.openxmlformats.org/officeDocument/2006/relationships/worksheet" Target="worksheets/sheet1671.xml"/><Relationship Id="rId901" Type="http://schemas.openxmlformats.org/officeDocument/2006/relationships/worksheet" Target="worksheets/sheet901.xml"/><Relationship Id="rId1117" Type="http://schemas.openxmlformats.org/officeDocument/2006/relationships/worksheet" Target="worksheets/sheet1117.xml"/><Relationship Id="rId1324" Type="http://schemas.openxmlformats.org/officeDocument/2006/relationships/worksheet" Target="worksheets/sheet1324.xml"/><Relationship Id="rId1531" Type="http://schemas.openxmlformats.org/officeDocument/2006/relationships/worksheet" Target="worksheets/sheet1531.xml"/><Relationship Id="rId1769" Type="http://schemas.openxmlformats.org/officeDocument/2006/relationships/worksheet" Target="worksheets/sheet1769.xml"/><Relationship Id="rId1976" Type="http://schemas.openxmlformats.org/officeDocument/2006/relationships/worksheet" Target="worksheets/sheet1976.xml"/><Relationship Id="rId30" Type="http://schemas.openxmlformats.org/officeDocument/2006/relationships/worksheet" Target="worksheets/sheet30.xml"/><Relationship Id="rId1629" Type="http://schemas.openxmlformats.org/officeDocument/2006/relationships/worksheet" Target="worksheets/sheet1629.xml"/><Relationship Id="rId1836" Type="http://schemas.openxmlformats.org/officeDocument/2006/relationships/worksheet" Target="worksheets/sheet1836.xml"/><Relationship Id="rId1903" Type="http://schemas.openxmlformats.org/officeDocument/2006/relationships/worksheet" Target="worksheets/sheet1903.xml"/><Relationship Id="rId2098" Type="http://schemas.openxmlformats.org/officeDocument/2006/relationships/worksheet" Target="worksheets/sheet2098.xml"/><Relationship Id="rId277" Type="http://schemas.openxmlformats.org/officeDocument/2006/relationships/worksheet" Target="worksheets/sheet277.xml"/><Relationship Id="rId484" Type="http://schemas.openxmlformats.org/officeDocument/2006/relationships/worksheet" Target="worksheets/sheet484.xml"/><Relationship Id="rId2165" Type="http://schemas.openxmlformats.org/officeDocument/2006/relationships/worksheet" Target="worksheets/sheet2165.xml"/><Relationship Id="rId137" Type="http://schemas.openxmlformats.org/officeDocument/2006/relationships/worksheet" Target="worksheets/sheet137.xml"/><Relationship Id="rId344" Type="http://schemas.openxmlformats.org/officeDocument/2006/relationships/worksheet" Target="worksheets/sheet344.xml"/><Relationship Id="rId691" Type="http://schemas.openxmlformats.org/officeDocument/2006/relationships/worksheet" Target="worksheets/sheet691.xml"/><Relationship Id="rId789" Type="http://schemas.openxmlformats.org/officeDocument/2006/relationships/worksheet" Target="worksheets/sheet789.xml"/><Relationship Id="rId996" Type="http://schemas.openxmlformats.org/officeDocument/2006/relationships/worksheet" Target="worksheets/sheet996.xml"/><Relationship Id="rId2025" Type="http://schemas.openxmlformats.org/officeDocument/2006/relationships/worksheet" Target="worksheets/sheet2025.xml"/><Relationship Id="rId551" Type="http://schemas.openxmlformats.org/officeDocument/2006/relationships/worksheet" Target="worksheets/sheet551.xml"/><Relationship Id="rId649" Type="http://schemas.openxmlformats.org/officeDocument/2006/relationships/worksheet" Target="worksheets/sheet649.xml"/><Relationship Id="rId856" Type="http://schemas.openxmlformats.org/officeDocument/2006/relationships/worksheet" Target="worksheets/sheet856.xml"/><Relationship Id="rId1181" Type="http://schemas.openxmlformats.org/officeDocument/2006/relationships/worksheet" Target="worksheets/sheet1181.xml"/><Relationship Id="rId1279" Type="http://schemas.openxmlformats.org/officeDocument/2006/relationships/worksheet" Target="worksheets/sheet1279.xml"/><Relationship Id="rId1486" Type="http://schemas.openxmlformats.org/officeDocument/2006/relationships/worksheet" Target="worksheets/sheet1486.xml"/><Relationship Id="rId204" Type="http://schemas.openxmlformats.org/officeDocument/2006/relationships/worksheet" Target="worksheets/sheet204.xml"/><Relationship Id="rId411" Type="http://schemas.openxmlformats.org/officeDocument/2006/relationships/worksheet" Target="worksheets/sheet411.xml"/><Relationship Id="rId509" Type="http://schemas.openxmlformats.org/officeDocument/2006/relationships/worksheet" Target="worksheets/sheet509.xml"/><Relationship Id="rId1041" Type="http://schemas.openxmlformats.org/officeDocument/2006/relationships/worksheet" Target="worksheets/sheet1041.xml"/><Relationship Id="rId1139" Type="http://schemas.openxmlformats.org/officeDocument/2006/relationships/worksheet" Target="worksheets/sheet1139.xml"/><Relationship Id="rId1346" Type="http://schemas.openxmlformats.org/officeDocument/2006/relationships/worksheet" Target="worksheets/sheet1346.xml"/><Relationship Id="rId1693" Type="http://schemas.openxmlformats.org/officeDocument/2006/relationships/worksheet" Target="worksheets/sheet1693.xml"/><Relationship Id="rId1998" Type="http://schemas.openxmlformats.org/officeDocument/2006/relationships/worksheet" Target="worksheets/sheet1998.xml"/><Relationship Id="rId716" Type="http://schemas.openxmlformats.org/officeDocument/2006/relationships/worksheet" Target="worksheets/sheet716.xml"/><Relationship Id="rId923" Type="http://schemas.openxmlformats.org/officeDocument/2006/relationships/worksheet" Target="worksheets/sheet923.xml"/><Relationship Id="rId1553" Type="http://schemas.openxmlformats.org/officeDocument/2006/relationships/worksheet" Target="worksheets/sheet1553.xml"/><Relationship Id="rId1760" Type="http://schemas.openxmlformats.org/officeDocument/2006/relationships/worksheet" Target="worksheets/sheet1760.xml"/><Relationship Id="rId1858" Type="http://schemas.openxmlformats.org/officeDocument/2006/relationships/worksheet" Target="worksheets/sheet1858.xml"/><Relationship Id="rId52" Type="http://schemas.openxmlformats.org/officeDocument/2006/relationships/worksheet" Target="worksheets/sheet52.xml"/><Relationship Id="rId1206" Type="http://schemas.openxmlformats.org/officeDocument/2006/relationships/worksheet" Target="worksheets/sheet1206.xml"/><Relationship Id="rId1413" Type="http://schemas.openxmlformats.org/officeDocument/2006/relationships/worksheet" Target="worksheets/sheet1413.xml"/><Relationship Id="rId1620" Type="http://schemas.openxmlformats.org/officeDocument/2006/relationships/worksheet" Target="worksheets/sheet1620.xml"/><Relationship Id="rId1718" Type="http://schemas.openxmlformats.org/officeDocument/2006/relationships/worksheet" Target="worksheets/sheet1718.xml"/><Relationship Id="rId1925" Type="http://schemas.openxmlformats.org/officeDocument/2006/relationships/worksheet" Target="worksheets/sheet1925.xml"/><Relationship Id="rId299" Type="http://schemas.openxmlformats.org/officeDocument/2006/relationships/worksheet" Target="worksheets/sheet299.xml"/><Relationship Id="rId2187" Type="http://schemas.openxmlformats.org/officeDocument/2006/relationships/worksheet" Target="worksheets/sheet2187.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047" Type="http://schemas.openxmlformats.org/officeDocument/2006/relationships/worksheet" Target="worksheets/sheet2047.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1270" Type="http://schemas.openxmlformats.org/officeDocument/2006/relationships/worksheet" Target="worksheets/sheet1270.xml"/><Relationship Id="rId2114" Type="http://schemas.openxmlformats.org/officeDocument/2006/relationships/worksheet" Target="worksheets/sheet2114.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1368" Type="http://schemas.openxmlformats.org/officeDocument/2006/relationships/worksheet" Target="worksheets/sheet1368.xml"/><Relationship Id="rId1575" Type="http://schemas.openxmlformats.org/officeDocument/2006/relationships/worksheet" Target="worksheets/sheet1575.xml"/><Relationship Id="rId1782" Type="http://schemas.openxmlformats.org/officeDocument/2006/relationships/worksheet" Target="worksheets/sheet1782.xml"/><Relationship Id="rId74" Type="http://schemas.openxmlformats.org/officeDocument/2006/relationships/worksheet" Target="worksheets/sheet74.xml"/><Relationship Id="rId500" Type="http://schemas.openxmlformats.org/officeDocument/2006/relationships/worksheet" Target="worksheets/sheet500.xml"/><Relationship Id="rId805" Type="http://schemas.openxmlformats.org/officeDocument/2006/relationships/worksheet" Target="worksheets/sheet805.xml"/><Relationship Id="rId1130" Type="http://schemas.openxmlformats.org/officeDocument/2006/relationships/worksheet" Target="worksheets/sheet1130.xml"/><Relationship Id="rId1228" Type="http://schemas.openxmlformats.org/officeDocument/2006/relationships/worksheet" Target="worksheets/sheet1228.xml"/><Relationship Id="rId1435" Type="http://schemas.openxmlformats.org/officeDocument/2006/relationships/worksheet" Target="worksheets/sheet1435.xml"/><Relationship Id="rId1642" Type="http://schemas.openxmlformats.org/officeDocument/2006/relationships/worksheet" Target="worksheets/sheet1642.xml"/><Relationship Id="rId1947" Type="http://schemas.openxmlformats.org/officeDocument/2006/relationships/worksheet" Target="worksheets/sheet1947.xml"/><Relationship Id="rId1502" Type="http://schemas.openxmlformats.org/officeDocument/2006/relationships/worksheet" Target="worksheets/sheet1502.xml"/><Relationship Id="rId1807" Type="http://schemas.openxmlformats.org/officeDocument/2006/relationships/worksheet" Target="worksheets/sheet1807.xml"/><Relationship Id="rId290" Type="http://schemas.openxmlformats.org/officeDocument/2006/relationships/worksheet" Target="worksheets/sheet290.xml"/><Relationship Id="rId388" Type="http://schemas.openxmlformats.org/officeDocument/2006/relationships/worksheet" Target="worksheets/sheet388.xml"/><Relationship Id="rId2069" Type="http://schemas.openxmlformats.org/officeDocument/2006/relationships/worksheet" Target="worksheets/sheet2069.xml"/><Relationship Id="rId150" Type="http://schemas.openxmlformats.org/officeDocument/2006/relationships/worksheet" Target="worksheets/sheet150.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92" Type="http://schemas.openxmlformats.org/officeDocument/2006/relationships/worksheet" Target="worksheets/sheet1292.xml"/><Relationship Id="rId2136" Type="http://schemas.openxmlformats.org/officeDocument/2006/relationships/worksheet" Target="worksheets/sheet2136.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1597" Type="http://schemas.openxmlformats.org/officeDocument/2006/relationships/worksheet" Target="worksheets/sheet1597.xml"/><Relationship Id="rId96" Type="http://schemas.openxmlformats.org/officeDocument/2006/relationships/worksheet" Target="worksheets/sheet96.xml"/><Relationship Id="rId827" Type="http://schemas.openxmlformats.org/officeDocument/2006/relationships/worksheet" Target="worksheets/sheet827.xml"/><Relationship Id="rId1012" Type="http://schemas.openxmlformats.org/officeDocument/2006/relationships/worksheet" Target="worksheets/sheet1012.xml"/><Relationship Id="rId1457" Type="http://schemas.openxmlformats.org/officeDocument/2006/relationships/worksheet" Target="worksheets/sheet1457.xml"/><Relationship Id="rId1664" Type="http://schemas.openxmlformats.org/officeDocument/2006/relationships/worksheet" Target="worksheets/sheet1664.xml"/><Relationship Id="rId1871" Type="http://schemas.openxmlformats.org/officeDocument/2006/relationships/worksheet" Target="worksheets/sheet1871.xml"/><Relationship Id="rId1317" Type="http://schemas.openxmlformats.org/officeDocument/2006/relationships/worksheet" Target="worksheets/sheet1317.xml"/><Relationship Id="rId1524" Type="http://schemas.openxmlformats.org/officeDocument/2006/relationships/worksheet" Target="worksheets/sheet1524.xml"/><Relationship Id="rId1731" Type="http://schemas.openxmlformats.org/officeDocument/2006/relationships/worksheet" Target="worksheets/sheet1731.xml"/><Relationship Id="rId1969" Type="http://schemas.openxmlformats.org/officeDocument/2006/relationships/worksheet" Target="worksheets/sheet1969.xml"/><Relationship Id="rId23" Type="http://schemas.openxmlformats.org/officeDocument/2006/relationships/worksheet" Target="worksheets/sheet23.xml"/><Relationship Id="rId1829" Type="http://schemas.openxmlformats.org/officeDocument/2006/relationships/worksheet" Target="worksheets/sheet1829.xml"/><Relationship Id="rId172" Type="http://schemas.openxmlformats.org/officeDocument/2006/relationships/worksheet" Target="worksheets/sheet172.xml"/><Relationship Id="rId477" Type="http://schemas.openxmlformats.org/officeDocument/2006/relationships/worksheet" Target="worksheets/sheet477.xml"/><Relationship Id="rId684" Type="http://schemas.openxmlformats.org/officeDocument/2006/relationships/worksheet" Target="worksheets/sheet684.xml"/><Relationship Id="rId2060" Type="http://schemas.openxmlformats.org/officeDocument/2006/relationships/worksheet" Target="worksheets/sheet2060.xml"/><Relationship Id="rId2158" Type="http://schemas.openxmlformats.org/officeDocument/2006/relationships/worksheet" Target="worksheets/sheet2158.xml"/><Relationship Id="rId337" Type="http://schemas.openxmlformats.org/officeDocument/2006/relationships/worksheet" Target="worksheets/sheet337.xml"/><Relationship Id="rId891" Type="http://schemas.openxmlformats.org/officeDocument/2006/relationships/worksheet" Target="worksheets/sheet891.xml"/><Relationship Id="rId989" Type="http://schemas.openxmlformats.org/officeDocument/2006/relationships/worksheet" Target="worksheets/sheet989.xml"/><Relationship Id="rId2018" Type="http://schemas.openxmlformats.org/officeDocument/2006/relationships/worksheet" Target="worksheets/sheet2018.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174" Type="http://schemas.openxmlformats.org/officeDocument/2006/relationships/worksheet" Target="worksheets/sheet1174.xml"/><Relationship Id="rId1381" Type="http://schemas.openxmlformats.org/officeDocument/2006/relationships/worksheet" Target="worksheets/sheet1381.xml"/><Relationship Id="rId1479" Type="http://schemas.openxmlformats.org/officeDocument/2006/relationships/worksheet" Target="worksheets/sheet1479.xml"/><Relationship Id="rId1686" Type="http://schemas.openxmlformats.org/officeDocument/2006/relationships/worksheet" Target="worksheets/sheet1686.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1241" Type="http://schemas.openxmlformats.org/officeDocument/2006/relationships/worksheet" Target="worksheets/sheet1241.xml"/><Relationship Id="rId1339" Type="http://schemas.openxmlformats.org/officeDocument/2006/relationships/worksheet" Target="worksheets/sheet1339.xml"/><Relationship Id="rId1893" Type="http://schemas.openxmlformats.org/officeDocument/2006/relationships/worksheet" Target="worksheets/sheet1893.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1546" Type="http://schemas.openxmlformats.org/officeDocument/2006/relationships/worksheet" Target="worksheets/sheet1546.xml"/><Relationship Id="rId1753" Type="http://schemas.openxmlformats.org/officeDocument/2006/relationships/worksheet" Target="worksheets/sheet1753.xml"/><Relationship Id="rId1960" Type="http://schemas.openxmlformats.org/officeDocument/2006/relationships/worksheet" Target="worksheets/sheet1960.xml"/><Relationship Id="rId45" Type="http://schemas.openxmlformats.org/officeDocument/2006/relationships/worksheet" Target="worksheets/sheet45.xml"/><Relationship Id="rId1406" Type="http://schemas.openxmlformats.org/officeDocument/2006/relationships/worksheet" Target="worksheets/sheet1406.xml"/><Relationship Id="rId1613" Type="http://schemas.openxmlformats.org/officeDocument/2006/relationships/worksheet" Target="worksheets/sheet1613.xml"/><Relationship Id="rId1820" Type="http://schemas.openxmlformats.org/officeDocument/2006/relationships/worksheet" Target="worksheets/sheet1820.xml"/><Relationship Id="rId194" Type="http://schemas.openxmlformats.org/officeDocument/2006/relationships/worksheet" Target="worksheets/sheet194.xml"/><Relationship Id="rId1918" Type="http://schemas.openxmlformats.org/officeDocument/2006/relationships/worksheet" Target="worksheets/sheet1918.xml"/><Relationship Id="rId2082" Type="http://schemas.openxmlformats.org/officeDocument/2006/relationships/worksheet" Target="worksheets/sheet2082.xml"/><Relationship Id="rId261" Type="http://schemas.openxmlformats.org/officeDocument/2006/relationships/worksheet" Target="worksheets/sheet261.xml"/><Relationship Id="rId499" Type="http://schemas.openxmlformats.org/officeDocument/2006/relationships/worksheet" Target="worksheets/sheet499.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196" Type="http://schemas.openxmlformats.org/officeDocument/2006/relationships/worksheet" Target="worksheets/sheet1196.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1263" Type="http://schemas.openxmlformats.org/officeDocument/2006/relationships/worksheet" Target="worksheets/sheet1263.xml"/><Relationship Id="rId2107" Type="http://schemas.openxmlformats.org/officeDocument/2006/relationships/worksheet" Target="worksheets/sheet2107.xml"/><Relationship Id="rId840" Type="http://schemas.openxmlformats.org/officeDocument/2006/relationships/worksheet" Target="worksheets/sheet840.xml"/><Relationship Id="rId938" Type="http://schemas.openxmlformats.org/officeDocument/2006/relationships/worksheet" Target="worksheets/sheet938.xml"/><Relationship Id="rId1470" Type="http://schemas.openxmlformats.org/officeDocument/2006/relationships/worksheet" Target="worksheets/sheet1470.xml"/><Relationship Id="rId1568" Type="http://schemas.openxmlformats.org/officeDocument/2006/relationships/worksheet" Target="worksheets/sheet1568.xml"/><Relationship Id="rId1775" Type="http://schemas.openxmlformats.org/officeDocument/2006/relationships/worksheet" Target="worksheets/sheet1775.xml"/><Relationship Id="rId67" Type="http://schemas.openxmlformats.org/officeDocument/2006/relationships/worksheet" Target="worksheets/sheet67.xml"/><Relationship Id="rId700" Type="http://schemas.openxmlformats.org/officeDocument/2006/relationships/worksheet" Target="worksheets/sheet700.xml"/><Relationship Id="rId1123" Type="http://schemas.openxmlformats.org/officeDocument/2006/relationships/worksheet" Target="worksheets/sheet1123.xml"/><Relationship Id="rId1330" Type="http://schemas.openxmlformats.org/officeDocument/2006/relationships/worksheet" Target="worksheets/sheet1330.xml"/><Relationship Id="rId1428" Type="http://schemas.openxmlformats.org/officeDocument/2006/relationships/worksheet" Target="worksheets/sheet1428.xml"/><Relationship Id="rId1635" Type="http://schemas.openxmlformats.org/officeDocument/2006/relationships/worksheet" Target="worksheets/sheet1635.xml"/><Relationship Id="rId1982" Type="http://schemas.openxmlformats.org/officeDocument/2006/relationships/worksheet" Target="worksheets/sheet1982.xml"/><Relationship Id="rId1842" Type="http://schemas.openxmlformats.org/officeDocument/2006/relationships/worksheet" Target="worksheets/sheet1842.xml"/><Relationship Id="rId1702" Type="http://schemas.openxmlformats.org/officeDocument/2006/relationships/worksheet" Target="worksheets/sheet1702.xml"/><Relationship Id="rId283" Type="http://schemas.openxmlformats.org/officeDocument/2006/relationships/worksheet" Target="worksheets/sheet283.xml"/><Relationship Id="rId490" Type="http://schemas.openxmlformats.org/officeDocument/2006/relationships/worksheet" Target="worksheets/sheet490.xml"/><Relationship Id="rId2171" Type="http://schemas.openxmlformats.org/officeDocument/2006/relationships/worksheet" Target="worksheets/sheet2171.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2031" Type="http://schemas.openxmlformats.org/officeDocument/2006/relationships/worksheet" Target="worksheets/sheet2031.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1285" Type="http://schemas.openxmlformats.org/officeDocument/2006/relationships/worksheet" Target="worksheets/sheet1285.xml"/><Relationship Id="rId1492" Type="http://schemas.openxmlformats.org/officeDocument/2006/relationships/worksheet" Target="worksheets/sheet1492.xml"/><Relationship Id="rId2129" Type="http://schemas.openxmlformats.org/officeDocument/2006/relationships/worksheet" Target="worksheets/sheet2129.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1352" Type="http://schemas.openxmlformats.org/officeDocument/2006/relationships/worksheet" Target="worksheets/sheet1352.xml"/><Relationship Id="rId1797" Type="http://schemas.openxmlformats.org/officeDocument/2006/relationships/worksheet" Target="worksheets/sheet1797.xml"/><Relationship Id="rId89" Type="http://schemas.openxmlformats.org/officeDocument/2006/relationships/worksheet" Target="worksheets/sheet89.xml"/><Relationship Id="rId1005" Type="http://schemas.openxmlformats.org/officeDocument/2006/relationships/worksheet" Target="worksheets/sheet1005.xml"/><Relationship Id="rId1212" Type="http://schemas.openxmlformats.org/officeDocument/2006/relationships/worksheet" Target="worksheets/sheet1212.xml"/><Relationship Id="rId1657" Type="http://schemas.openxmlformats.org/officeDocument/2006/relationships/worksheet" Target="worksheets/sheet1657.xml"/><Relationship Id="rId1864" Type="http://schemas.openxmlformats.org/officeDocument/2006/relationships/worksheet" Target="worksheets/sheet1864.xml"/><Relationship Id="rId1517" Type="http://schemas.openxmlformats.org/officeDocument/2006/relationships/worksheet" Target="worksheets/sheet1517.xml"/><Relationship Id="rId1724" Type="http://schemas.openxmlformats.org/officeDocument/2006/relationships/worksheet" Target="worksheets/sheet1724.xml"/><Relationship Id="rId16" Type="http://schemas.openxmlformats.org/officeDocument/2006/relationships/worksheet" Target="worksheets/sheet16.xml"/><Relationship Id="rId1931" Type="http://schemas.openxmlformats.org/officeDocument/2006/relationships/worksheet" Target="worksheets/sheet1931.xml"/><Relationship Id="rId2193" Type="http://schemas.openxmlformats.org/officeDocument/2006/relationships/externalLink" Target="externalLinks/externalLink5.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2053" Type="http://schemas.openxmlformats.org/officeDocument/2006/relationships/worksheet" Target="worksheets/sheet2053.xml"/><Relationship Id="rId232" Type="http://schemas.openxmlformats.org/officeDocument/2006/relationships/worksheet" Target="worksheets/sheet232.xml"/><Relationship Id="rId884" Type="http://schemas.openxmlformats.org/officeDocument/2006/relationships/worksheet" Target="worksheets/sheet884.xml"/><Relationship Id="rId2120" Type="http://schemas.openxmlformats.org/officeDocument/2006/relationships/worksheet" Target="worksheets/sheet2120.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worksheet" Target="worksheets/sheet1167.xml"/><Relationship Id="rId1374" Type="http://schemas.openxmlformats.org/officeDocument/2006/relationships/worksheet" Target="worksheets/sheet1374.xml"/><Relationship Id="rId1581" Type="http://schemas.openxmlformats.org/officeDocument/2006/relationships/worksheet" Target="worksheets/sheet1581.xml"/><Relationship Id="rId1679" Type="http://schemas.openxmlformats.org/officeDocument/2006/relationships/worksheet" Target="worksheets/sheet1679.xml"/><Relationship Id="rId80" Type="http://schemas.openxmlformats.org/officeDocument/2006/relationships/worksheet" Target="worksheets/sheet8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1234" Type="http://schemas.openxmlformats.org/officeDocument/2006/relationships/worksheet" Target="worksheets/sheet1234.xml"/><Relationship Id="rId1441" Type="http://schemas.openxmlformats.org/officeDocument/2006/relationships/worksheet" Target="worksheets/sheet1441.xml"/><Relationship Id="rId1886" Type="http://schemas.openxmlformats.org/officeDocument/2006/relationships/worksheet" Target="worksheets/sheet1886.xml"/><Relationship Id="rId909" Type="http://schemas.openxmlformats.org/officeDocument/2006/relationships/worksheet" Target="worksheets/sheet909.xml"/><Relationship Id="rId1301" Type="http://schemas.openxmlformats.org/officeDocument/2006/relationships/worksheet" Target="worksheets/sheet1301.xml"/><Relationship Id="rId1539" Type="http://schemas.openxmlformats.org/officeDocument/2006/relationships/worksheet" Target="worksheets/sheet1539.xml"/><Relationship Id="rId1746" Type="http://schemas.openxmlformats.org/officeDocument/2006/relationships/worksheet" Target="worksheets/sheet1746.xml"/><Relationship Id="rId1953" Type="http://schemas.openxmlformats.org/officeDocument/2006/relationships/worksheet" Target="worksheets/sheet1953.xml"/><Relationship Id="rId38" Type="http://schemas.openxmlformats.org/officeDocument/2006/relationships/worksheet" Target="worksheets/sheet38.xml"/><Relationship Id="rId1606" Type="http://schemas.openxmlformats.org/officeDocument/2006/relationships/worksheet" Target="worksheets/sheet1606.xml"/><Relationship Id="rId1813" Type="http://schemas.openxmlformats.org/officeDocument/2006/relationships/worksheet" Target="worksheets/sheet1813.xml"/><Relationship Id="rId187" Type="http://schemas.openxmlformats.org/officeDocument/2006/relationships/worksheet" Target="worksheets/sheet187.xml"/><Relationship Id="rId394" Type="http://schemas.openxmlformats.org/officeDocument/2006/relationships/worksheet" Target="worksheets/sheet394.xml"/><Relationship Id="rId2075" Type="http://schemas.openxmlformats.org/officeDocument/2006/relationships/worksheet" Target="worksheets/sheet2075.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189" Type="http://schemas.openxmlformats.org/officeDocument/2006/relationships/worksheet" Target="worksheets/sheet1189.xml"/><Relationship Id="rId1396" Type="http://schemas.openxmlformats.org/officeDocument/2006/relationships/worksheet" Target="worksheets/sheet1396.xml"/><Relationship Id="rId2142" Type="http://schemas.openxmlformats.org/officeDocument/2006/relationships/worksheet" Target="worksheets/sheet2142.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1256" Type="http://schemas.openxmlformats.org/officeDocument/2006/relationships/worksheet" Target="worksheets/sheet1256.xml"/><Relationship Id="rId2002" Type="http://schemas.openxmlformats.org/officeDocument/2006/relationships/worksheet" Target="worksheets/sheet2002.xml"/><Relationship Id="rId833" Type="http://schemas.openxmlformats.org/officeDocument/2006/relationships/worksheet" Target="worksheets/sheet833.xml"/><Relationship Id="rId1116" Type="http://schemas.openxmlformats.org/officeDocument/2006/relationships/worksheet" Target="worksheets/sheet1116.xml"/><Relationship Id="rId1463" Type="http://schemas.openxmlformats.org/officeDocument/2006/relationships/worksheet" Target="worksheets/sheet1463.xml"/><Relationship Id="rId1670" Type="http://schemas.openxmlformats.org/officeDocument/2006/relationships/worksheet" Target="worksheets/sheet1670.xml"/><Relationship Id="rId1768" Type="http://schemas.openxmlformats.org/officeDocument/2006/relationships/worksheet" Target="worksheets/sheet1768.xml"/><Relationship Id="rId900" Type="http://schemas.openxmlformats.org/officeDocument/2006/relationships/worksheet" Target="worksheets/sheet900.xml"/><Relationship Id="rId1323" Type="http://schemas.openxmlformats.org/officeDocument/2006/relationships/worksheet" Target="worksheets/sheet1323.xml"/><Relationship Id="rId1530" Type="http://schemas.openxmlformats.org/officeDocument/2006/relationships/worksheet" Target="worksheets/sheet1530.xml"/><Relationship Id="rId1628" Type="http://schemas.openxmlformats.org/officeDocument/2006/relationships/worksheet" Target="worksheets/sheet1628.xml"/><Relationship Id="rId1975" Type="http://schemas.openxmlformats.org/officeDocument/2006/relationships/worksheet" Target="worksheets/sheet1975.xml"/><Relationship Id="rId1835" Type="http://schemas.openxmlformats.org/officeDocument/2006/relationships/worksheet" Target="worksheets/sheet1835.xml"/><Relationship Id="rId1902" Type="http://schemas.openxmlformats.org/officeDocument/2006/relationships/worksheet" Target="worksheets/sheet1902.xml"/><Relationship Id="rId2097" Type="http://schemas.openxmlformats.org/officeDocument/2006/relationships/worksheet" Target="worksheets/sheet2097.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2164" Type="http://schemas.openxmlformats.org/officeDocument/2006/relationships/worksheet" Target="worksheets/sheet2164.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1180" Type="http://schemas.openxmlformats.org/officeDocument/2006/relationships/worksheet" Target="worksheets/sheet1180.xml"/><Relationship Id="rId2024" Type="http://schemas.openxmlformats.org/officeDocument/2006/relationships/worksheet" Target="worksheets/sheet2024.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1278" Type="http://schemas.openxmlformats.org/officeDocument/2006/relationships/worksheet" Target="worksheets/sheet1278.xml"/><Relationship Id="rId1485" Type="http://schemas.openxmlformats.org/officeDocument/2006/relationships/worksheet" Target="worksheets/sheet1485.xml"/><Relationship Id="rId1692" Type="http://schemas.openxmlformats.org/officeDocument/2006/relationships/worksheet" Target="worksheets/sheet1692.xml"/><Relationship Id="rId410" Type="http://schemas.openxmlformats.org/officeDocument/2006/relationships/worksheet" Target="worksheets/sheet410.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345" Type="http://schemas.openxmlformats.org/officeDocument/2006/relationships/worksheet" Target="worksheets/sheet1345.xml"/><Relationship Id="rId1552" Type="http://schemas.openxmlformats.org/officeDocument/2006/relationships/worksheet" Target="worksheets/sheet1552.xml"/><Relationship Id="rId1997" Type="http://schemas.openxmlformats.org/officeDocument/2006/relationships/worksheet" Target="worksheets/sheet1997.xml"/><Relationship Id="rId1205" Type="http://schemas.openxmlformats.org/officeDocument/2006/relationships/worksheet" Target="worksheets/sheet1205.xml"/><Relationship Id="rId1857" Type="http://schemas.openxmlformats.org/officeDocument/2006/relationships/worksheet" Target="worksheets/sheet1857.xml"/><Relationship Id="rId51" Type="http://schemas.openxmlformats.org/officeDocument/2006/relationships/worksheet" Target="worksheets/sheet51.xml"/><Relationship Id="rId1412" Type="http://schemas.openxmlformats.org/officeDocument/2006/relationships/worksheet" Target="worksheets/sheet1412.xml"/><Relationship Id="rId1717" Type="http://schemas.openxmlformats.org/officeDocument/2006/relationships/worksheet" Target="worksheets/sheet1717.xml"/><Relationship Id="rId1924" Type="http://schemas.openxmlformats.org/officeDocument/2006/relationships/worksheet" Target="worksheets/sheet1924.xml"/><Relationship Id="rId298" Type="http://schemas.openxmlformats.org/officeDocument/2006/relationships/worksheet" Target="worksheets/sheet298.xml"/><Relationship Id="rId158" Type="http://schemas.openxmlformats.org/officeDocument/2006/relationships/worksheet" Target="worksheets/sheet158.xml"/><Relationship Id="rId2186" Type="http://schemas.openxmlformats.org/officeDocument/2006/relationships/worksheet" Target="worksheets/sheet2186.xml"/><Relationship Id="rId365" Type="http://schemas.openxmlformats.org/officeDocument/2006/relationships/worksheet" Target="worksheets/sheet365.xml"/><Relationship Id="rId572" Type="http://schemas.openxmlformats.org/officeDocument/2006/relationships/worksheet" Target="worksheets/sheet572.xml"/><Relationship Id="rId2046" Type="http://schemas.openxmlformats.org/officeDocument/2006/relationships/worksheet" Target="worksheets/sheet2046.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2113" Type="http://schemas.openxmlformats.org/officeDocument/2006/relationships/worksheet" Target="worksheets/sheet2113.xml"/><Relationship Id="rId737" Type="http://schemas.openxmlformats.org/officeDocument/2006/relationships/worksheet" Target="worksheets/sheet737.xml"/><Relationship Id="rId944" Type="http://schemas.openxmlformats.org/officeDocument/2006/relationships/worksheet" Target="worksheets/sheet944.xml"/><Relationship Id="rId1367" Type="http://schemas.openxmlformats.org/officeDocument/2006/relationships/worksheet" Target="worksheets/sheet1367.xml"/><Relationship Id="rId1574" Type="http://schemas.openxmlformats.org/officeDocument/2006/relationships/worksheet" Target="worksheets/sheet1574.xml"/><Relationship Id="rId1781" Type="http://schemas.openxmlformats.org/officeDocument/2006/relationships/worksheet" Target="worksheets/sheet1781.xml"/><Relationship Id="rId73" Type="http://schemas.openxmlformats.org/officeDocument/2006/relationships/worksheet" Target="worksheets/sheet73.xml"/><Relationship Id="rId804" Type="http://schemas.openxmlformats.org/officeDocument/2006/relationships/worksheet" Target="worksheets/sheet804.xml"/><Relationship Id="rId1227" Type="http://schemas.openxmlformats.org/officeDocument/2006/relationships/worksheet" Target="worksheets/sheet1227.xml"/><Relationship Id="rId1434" Type="http://schemas.openxmlformats.org/officeDocument/2006/relationships/worksheet" Target="worksheets/sheet1434.xml"/><Relationship Id="rId1641" Type="http://schemas.openxmlformats.org/officeDocument/2006/relationships/worksheet" Target="worksheets/sheet1641.xml"/><Relationship Id="rId1879" Type="http://schemas.openxmlformats.org/officeDocument/2006/relationships/worksheet" Target="worksheets/sheet1879.xml"/><Relationship Id="rId1501" Type="http://schemas.openxmlformats.org/officeDocument/2006/relationships/worksheet" Target="worksheets/sheet1501.xml"/><Relationship Id="rId1739" Type="http://schemas.openxmlformats.org/officeDocument/2006/relationships/worksheet" Target="worksheets/sheet1739.xml"/><Relationship Id="rId1946" Type="http://schemas.openxmlformats.org/officeDocument/2006/relationships/worksheet" Target="worksheets/sheet1946.xml"/><Relationship Id="rId1806" Type="http://schemas.openxmlformats.org/officeDocument/2006/relationships/worksheet" Target="worksheets/sheet1806.xml"/><Relationship Id="rId387" Type="http://schemas.openxmlformats.org/officeDocument/2006/relationships/worksheet" Target="worksheets/sheet387.xml"/><Relationship Id="rId594" Type="http://schemas.openxmlformats.org/officeDocument/2006/relationships/worksheet" Target="worksheets/sheet594.xml"/><Relationship Id="rId2068" Type="http://schemas.openxmlformats.org/officeDocument/2006/relationships/worksheet" Target="worksheets/sheet2068.xml"/><Relationship Id="rId247" Type="http://schemas.openxmlformats.org/officeDocument/2006/relationships/worksheet" Target="worksheets/sheet247.xml"/><Relationship Id="rId899" Type="http://schemas.openxmlformats.org/officeDocument/2006/relationships/worksheet" Target="worksheets/sheet899.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 Id="rId1291" Type="http://schemas.openxmlformats.org/officeDocument/2006/relationships/worksheet" Target="worksheets/sheet1291.xml"/><Relationship Id="rId1389" Type="http://schemas.openxmlformats.org/officeDocument/2006/relationships/worksheet" Target="worksheets/sheet1389.xml"/><Relationship Id="rId1596" Type="http://schemas.openxmlformats.org/officeDocument/2006/relationships/worksheet" Target="worksheets/sheet1596.xml"/><Relationship Id="rId2135" Type="http://schemas.openxmlformats.org/officeDocument/2006/relationships/worksheet" Target="worksheets/sheet2135.xml"/><Relationship Id="rId314" Type="http://schemas.openxmlformats.org/officeDocument/2006/relationships/worksheet" Target="worksheets/sheet314.xml"/><Relationship Id="rId521" Type="http://schemas.openxmlformats.org/officeDocument/2006/relationships/worksheet" Target="worksheets/sheet521.xml"/><Relationship Id="rId619" Type="http://schemas.openxmlformats.org/officeDocument/2006/relationships/worksheet" Target="worksheets/sheet619.xml"/><Relationship Id="rId1151" Type="http://schemas.openxmlformats.org/officeDocument/2006/relationships/worksheet" Target="worksheets/sheet1151.xml"/><Relationship Id="rId1249" Type="http://schemas.openxmlformats.org/officeDocument/2006/relationships/worksheet" Target="worksheets/sheet1249.xml"/><Relationship Id="rId95" Type="http://schemas.openxmlformats.org/officeDocument/2006/relationships/worksheet" Target="worksheets/sheet95.xml"/><Relationship Id="rId826" Type="http://schemas.openxmlformats.org/officeDocument/2006/relationships/worksheet" Target="worksheets/sheet826.xml"/><Relationship Id="rId1011" Type="http://schemas.openxmlformats.org/officeDocument/2006/relationships/worksheet" Target="worksheets/sheet1011.xml"/><Relationship Id="rId1109" Type="http://schemas.openxmlformats.org/officeDocument/2006/relationships/worksheet" Target="worksheets/sheet1109.xml"/><Relationship Id="rId1456" Type="http://schemas.openxmlformats.org/officeDocument/2006/relationships/worksheet" Target="worksheets/sheet1456.xml"/><Relationship Id="rId1663" Type="http://schemas.openxmlformats.org/officeDocument/2006/relationships/worksheet" Target="worksheets/sheet1663.xml"/><Relationship Id="rId1870" Type="http://schemas.openxmlformats.org/officeDocument/2006/relationships/worksheet" Target="worksheets/sheet1870.xml"/><Relationship Id="rId1968" Type="http://schemas.openxmlformats.org/officeDocument/2006/relationships/worksheet" Target="worksheets/sheet1968.xml"/><Relationship Id="rId1316" Type="http://schemas.openxmlformats.org/officeDocument/2006/relationships/worksheet" Target="worksheets/sheet1316.xml"/><Relationship Id="rId1523" Type="http://schemas.openxmlformats.org/officeDocument/2006/relationships/worksheet" Target="worksheets/sheet1523.xml"/><Relationship Id="rId1730" Type="http://schemas.openxmlformats.org/officeDocument/2006/relationships/worksheet" Target="worksheets/sheet1730.xml"/><Relationship Id="rId22" Type="http://schemas.openxmlformats.org/officeDocument/2006/relationships/worksheet" Target="worksheets/sheet22.xml"/><Relationship Id="rId1828" Type="http://schemas.openxmlformats.org/officeDocument/2006/relationships/worksheet" Target="worksheets/sheet1828.xml"/><Relationship Id="rId171" Type="http://schemas.openxmlformats.org/officeDocument/2006/relationships/worksheet" Target="worksheets/sheet171.xml"/><Relationship Id="rId269" Type="http://schemas.openxmlformats.org/officeDocument/2006/relationships/worksheet" Target="worksheets/sheet269.xml"/><Relationship Id="rId476" Type="http://schemas.openxmlformats.org/officeDocument/2006/relationships/worksheet" Target="worksheets/sheet476.xml"/><Relationship Id="rId683" Type="http://schemas.openxmlformats.org/officeDocument/2006/relationships/worksheet" Target="worksheets/sheet683.xml"/><Relationship Id="rId890" Type="http://schemas.openxmlformats.org/officeDocument/2006/relationships/worksheet" Target="worksheets/sheet890.xml"/><Relationship Id="rId2157" Type="http://schemas.openxmlformats.org/officeDocument/2006/relationships/worksheet" Target="worksheets/sheet2157.xml"/><Relationship Id="rId129" Type="http://schemas.openxmlformats.org/officeDocument/2006/relationships/worksheet" Target="worksheets/sheet129.xml"/><Relationship Id="rId336" Type="http://schemas.openxmlformats.org/officeDocument/2006/relationships/worksheet" Target="worksheets/sheet336.xml"/><Relationship Id="rId543" Type="http://schemas.openxmlformats.org/officeDocument/2006/relationships/worksheet" Target="worksheets/sheet543.xml"/><Relationship Id="rId988" Type="http://schemas.openxmlformats.org/officeDocument/2006/relationships/worksheet" Target="worksheets/sheet988.xml"/><Relationship Id="rId1173" Type="http://schemas.openxmlformats.org/officeDocument/2006/relationships/worksheet" Target="worksheets/sheet1173.xml"/><Relationship Id="rId1380" Type="http://schemas.openxmlformats.org/officeDocument/2006/relationships/worksheet" Target="worksheets/sheet1380.xml"/><Relationship Id="rId2017" Type="http://schemas.openxmlformats.org/officeDocument/2006/relationships/worksheet" Target="worksheets/sheet2017.xml"/><Relationship Id="rId403" Type="http://schemas.openxmlformats.org/officeDocument/2006/relationships/worksheet" Target="worksheets/sheet403.xml"/><Relationship Id="rId750" Type="http://schemas.openxmlformats.org/officeDocument/2006/relationships/worksheet" Target="worksheets/sheet750.xml"/><Relationship Id="rId848" Type="http://schemas.openxmlformats.org/officeDocument/2006/relationships/worksheet" Target="worksheets/sheet848.xml"/><Relationship Id="rId1033" Type="http://schemas.openxmlformats.org/officeDocument/2006/relationships/worksheet" Target="worksheets/sheet1033.xml"/><Relationship Id="rId1478" Type="http://schemas.openxmlformats.org/officeDocument/2006/relationships/worksheet" Target="worksheets/sheet1478.xml"/><Relationship Id="rId1685" Type="http://schemas.openxmlformats.org/officeDocument/2006/relationships/worksheet" Target="worksheets/sheet1685.xml"/><Relationship Id="rId1892" Type="http://schemas.openxmlformats.org/officeDocument/2006/relationships/worksheet" Target="worksheets/sheet1892.xml"/><Relationship Id="rId610" Type="http://schemas.openxmlformats.org/officeDocument/2006/relationships/worksheet" Target="worksheets/sheet610.xml"/><Relationship Id="rId708" Type="http://schemas.openxmlformats.org/officeDocument/2006/relationships/worksheet" Target="worksheets/sheet708.xml"/><Relationship Id="rId915" Type="http://schemas.openxmlformats.org/officeDocument/2006/relationships/worksheet" Target="worksheets/sheet915.xml"/><Relationship Id="rId1240" Type="http://schemas.openxmlformats.org/officeDocument/2006/relationships/worksheet" Target="worksheets/sheet1240.xml"/><Relationship Id="rId1338" Type="http://schemas.openxmlformats.org/officeDocument/2006/relationships/worksheet" Target="worksheets/sheet1338.xml"/><Relationship Id="rId1545" Type="http://schemas.openxmlformats.org/officeDocument/2006/relationships/worksheet" Target="worksheets/sheet1545.xml"/><Relationship Id="rId1100" Type="http://schemas.openxmlformats.org/officeDocument/2006/relationships/worksheet" Target="worksheets/sheet1100.xml"/><Relationship Id="rId1405" Type="http://schemas.openxmlformats.org/officeDocument/2006/relationships/worksheet" Target="worksheets/sheet1405.xml"/><Relationship Id="rId1752" Type="http://schemas.openxmlformats.org/officeDocument/2006/relationships/worksheet" Target="worksheets/sheet1752.xml"/><Relationship Id="rId44" Type="http://schemas.openxmlformats.org/officeDocument/2006/relationships/worksheet" Target="worksheets/sheet44.xml"/><Relationship Id="rId1612" Type="http://schemas.openxmlformats.org/officeDocument/2006/relationships/worksheet" Target="worksheets/sheet1612.xml"/><Relationship Id="rId1917" Type="http://schemas.openxmlformats.org/officeDocument/2006/relationships/worksheet" Target="worksheets/sheet1917.xml"/><Relationship Id="rId193" Type="http://schemas.openxmlformats.org/officeDocument/2006/relationships/worksheet" Target="worksheets/sheet193.xml"/><Relationship Id="rId498" Type="http://schemas.openxmlformats.org/officeDocument/2006/relationships/worksheet" Target="worksheets/sheet498.xml"/><Relationship Id="rId2081" Type="http://schemas.openxmlformats.org/officeDocument/2006/relationships/worksheet" Target="worksheets/sheet2081.xml"/><Relationship Id="rId2179" Type="http://schemas.openxmlformats.org/officeDocument/2006/relationships/worksheet" Target="worksheets/sheet2179.xml"/><Relationship Id="rId260" Type="http://schemas.openxmlformats.org/officeDocument/2006/relationships/worksheet" Target="worksheets/sheet260.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72" Type="http://schemas.openxmlformats.org/officeDocument/2006/relationships/worksheet" Target="worksheets/sheet772.xml"/><Relationship Id="rId1195" Type="http://schemas.openxmlformats.org/officeDocument/2006/relationships/worksheet" Target="worksheets/sheet1195.xml"/><Relationship Id="rId2039" Type="http://schemas.openxmlformats.org/officeDocument/2006/relationships/worksheet" Target="worksheets/sheet2039.xml"/><Relationship Id="rId218" Type="http://schemas.openxmlformats.org/officeDocument/2006/relationships/worksheet" Target="worksheets/sheet218.xml"/><Relationship Id="rId425" Type="http://schemas.openxmlformats.org/officeDocument/2006/relationships/worksheet" Target="worksheets/sheet425.xml"/><Relationship Id="rId632" Type="http://schemas.openxmlformats.org/officeDocument/2006/relationships/worksheet" Target="worksheets/sheet632.xml"/><Relationship Id="rId1055" Type="http://schemas.openxmlformats.org/officeDocument/2006/relationships/worksheet" Target="worksheets/sheet1055.xml"/><Relationship Id="rId1262" Type="http://schemas.openxmlformats.org/officeDocument/2006/relationships/worksheet" Target="worksheets/sheet1262.xml"/><Relationship Id="rId2106" Type="http://schemas.openxmlformats.org/officeDocument/2006/relationships/worksheet" Target="worksheets/sheet2106.xml"/><Relationship Id="rId937" Type="http://schemas.openxmlformats.org/officeDocument/2006/relationships/worksheet" Target="worksheets/sheet937.xml"/><Relationship Id="rId1122" Type="http://schemas.openxmlformats.org/officeDocument/2006/relationships/worksheet" Target="worksheets/sheet1122.xml"/><Relationship Id="rId1567" Type="http://schemas.openxmlformats.org/officeDocument/2006/relationships/worksheet" Target="worksheets/sheet1567.xml"/><Relationship Id="rId1774" Type="http://schemas.openxmlformats.org/officeDocument/2006/relationships/worksheet" Target="worksheets/sheet1774.xml"/><Relationship Id="rId1981" Type="http://schemas.openxmlformats.org/officeDocument/2006/relationships/worksheet" Target="worksheets/sheet1981.xml"/><Relationship Id="rId66" Type="http://schemas.openxmlformats.org/officeDocument/2006/relationships/worksheet" Target="worksheets/sheet66.xml"/><Relationship Id="rId1427" Type="http://schemas.openxmlformats.org/officeDocument/2006/relationships/worksheet" Target="worksheets/sheet1427.xml"/><Relationship Id="rId1634" Type="http://schemas.openxmlformats.org/officeDocument/2006/relationships/worksheet" Target="worksheets/sheet1634.xml"/><Relationship Id="rId1841" Type="http://schemas.openxmlformats.org/officeDocument/2006/relationships/worksheet" Target="worksheets/sheet1841.xml"/><Relationship Id="rId1939" Type="http://schemas.openxmlformats.org/officeDocument/2006/relationships/worksheet" Target="worksheets/sheet1939.xml"/><Relationship Id="rId1701" Type="http://schemas.openxmlformats.org/officeDocument/2006/relationships/worksheet" Target="worksheets/sheet1701.xml"/><Relationship Id="rId282" Type="http://schemas.openxmlformats.org/officeDocument/2006/relationships/worksheet" Target="worksheets/sheet282.xml"/><Relationship Id="rId587" Type="http://schemas.openxmlformats.org/officeDocument/2006/relationships/worksheet" Target="worksheets/sheet587.xml"/><Relationship Id="rId2170" Type="http://schemas.openxmlformats.org/officeDocument/2006/relationships/worksheet" Target="worksheets/sheet2170.xml"/><Relationship Id="rId8" Type="http://schemas.openxmlformats.org/officeDocument/2006/relationships/worksheet" Target="worksheets/sheet8.xml"/><Relationship Id="rId142" Type="http://schemas.openxmlformats.org/officeDocument/2006/relationships/worksheet" Target="worksheets/sheet142.xml"/><Relationship Id="rId447" Type="http://schemas.openxmlformats.org/officeDocument/2006/relationships/worksheet" Target="worksheets/sheet447.xml"/><Relationship Id="rId794" Type="http://schemas.openxmlformats.org/officeDocument/2006/relationships/worksheet" Target="worksheets/sheet794.xml"/><Relationship Id="rId1077" Type="http://schemas.openxmlformats.org/officeDocument/2006/relationships/worksheet" Target="worksheets/sheet1077.xml"/><Relationship Id="rId2030" Type="http://schemas.openxmlformats.org/officeDocument/2006/relationships/worksheet" Target="worksheets/sheet2030.xml"/><Relationship Id="rId2128" Type="http://schemas.openxmlformats.org/officeDocument/2006/relationships/worksheet" Target="worksheets/sheet2128.xml"/><Relationship Id="rId654" Type="http://schemas.openxmlformats.org/officeDocument/2006/relationships/worksheet" Target="worksheets/sheet654.xml"/><Relationship Id="rId861" Type="http://schemas.openxmlformats.org/officeDocument/2006/relationships/worksheet" Target="worksheets/sheet861.xml"/><Relationship Id="rId959" Type="http://schemas.openxmlformats.org/officeDocument/2006/relationships/worksheet" Target="worksheets/sheet959.xml"/><Relationship Id="rId1284" Type="http://schemas.openxmlformats.org/officeDocument/2006/relationships/worksheet" Target="worksheets/sheet1284.xml"/><Relationship Id="rId1491" Type="http://schemas.openxmlformats.org/officeDocument/2006/relationships/worksheet" Target="worksheets/sheet1491.xml"/><Relationship Id="rId1589" Type="http://schemas.openxmlformats.org/officeDocument/2006/relationships/worksheet" Target="worksheets/sheet1589.xml"/><Relationship Id="rId307" Type="http://schemas.openxmlformats.org/officeDocument/2006/relationships/worksheet" Target="worksheets/sheet307.xml"/><Relationship Id="rId514" Type="http://schemas.openxmlformats.org/officeDocument/2006/relationships/worksheet" Target="worksheets/sheet514.xml"/><Relationship Id="rId721" Type="http://schemas.openxmlformats.org/officeDocument/2006/relationships/worksheet" Target="worksheets/sheet721.xml"/><Relationship Id="rId1144" Type="http://schemas.openxmlformats.org/officeDocument/2006/relationships/worksheet" Target="worksheets/sheet1144.xml"/><Relationship Id="rId1351" Type="http://schemas.openxmlformats.org/officeDocument/2006/relationships/worksheet" Target="worksheets/sheet1351.xml"/><Relationship Id="rId1449" Type="http://schemas.openxmlformats.org/officeDocument/2006/relationships/worksheet" Target="worksheets/sheet1449.xml"/><Relationship Id="rId1796" Type="http://schemas.openxmlformats.org/officeDocument/2006/relationships/worksheet" Target="worksheets/sheet1796.xml"/><Relationship Id="rId88" Type="http://schemas.openxmlformats.org/officeDocument/2006/relationships/worksheet" Target="worksheets/sheet88.xml"/><Relationship Id="rId819" Type="http://schemas.openxmlformats.org/officeDocument/2006/relationships/worksheet" Target="worksheets/sheet819.xml"/><Relationship Id="rId1004" Type="http://schemas.openxmlformats.org/officeDocument/2006/relationships/worksheet" Target="worksheets/sheet1004.xml"/><Relationship Id="rId1211" Type="http://schemas.openxmlformats.org/officeDocument/2006/relationships/worksheet" Target="worksheets/sheet1211.xml"/><Relationship Id="rId1656" Type="http://schemas.openxmlformats.org/officeDocument/2006/relationships/worksheet" Target="worksheets/sheet1656.xml"/><Relationship Id="rId1863" Type="http://schemas.openxmlformats.org/officeDocument/2006/relationships/worksheet" Target="worksheets/sheet1863.xml"/><Relationship Id="rId1309" Type="http://schemas.openxmlformats.org/officeDocument/2006/relationships/worksheet" Target="worksheets/sheet1309.xml"/><Relationship Id="rId1516" Type="http://schemas.openxmlformats.org/officeDocument/2006/relationships/worksheet" Target="worksheets/sheet1516.xml"/><Relationship Id="rId1723" Type="http://schemas.openxmlformats.org/officeDocument/2006/relationships/worksheet" Target="worksheets/sheet1723.xml"/><Relationship Id="rId1930" Type="http://schemas.openxmlformats.org/officeDocument/2006/relationships/worksheet" Target="worksheets/sheet1930.xml"/><Relationship Id="rId15" Type="http://schemas.openxmlformats.org/officeDocument/2006/relationships/worksheet" Target="worksheets/sheet15.xml"/><Relationship Id="rId2192" Type="http://schemas.openxmlformats.org/officeDocument/2006/relationships/externalLink" Target="externalLinks/externalLink4.xml"/><Relationship Id="rId164" Type="http://schemas.openxmlformats.org/officeDocument/2006/relationships/worksheet" Target="worksheets/sheet164.xml"/><Relationship Id="rId371" Type="http://schemas.openxmlformats.org/officeDocument/2006/relationships/worksheet" Target="worksheets/sheet371.xml"/><Relationship Id="rId2052" Type="http://schemas.openxmlformats.org/officeDocument/2006/relationships/worksheet" Target="worksheets/sheet2052.xml"/><Relationship Id="rId469" Type="http://schemas.openxmlformats.org/officeDocument/2006/relationships/worksheet" Target="worksheets/sheet469.xml"/><Relationship Id="rId676" Type="http://schemas.openxmlformats.org/officeDocument/2006/relationships/worksheet" Target="worksheets/sheet676.xml"/><Relationship Id="rId883" Type="http://schemas.openxmlformats.org/officeDocument/2006/relationships/worksheet" Target="worksheets/sheet883.xml"/><Relationship Id="rId1099" Type="http://schemas.openxmlformats.org/officeDocument/2006/relationships/worksheet" Target="worksheets/sheet1099.xml"/><Relationship Id="rId231" Type="http://schemas.openxmlformats.org/officeDocument/2006/relationships/worksheet" Target="worksheets/sheet231.xml"/><Relationship Id="rId329" Type="http://schemas.openxmlformats.org/officeDocument/2006/relationships/worksheet" Target="worksheets/sheet329.xml"/><Relationship Id="rId536" Type="http://schemas.openxmlformats.org/officeDocument/2006/relationships/worksheet" Target="worksheets/sheet536.xml"/><Relationship Id="rId1166" Type="http://schemas.openxmlformats.org/officeDocument/2006/relationships/worksheet" Target="worksheets/sheet1166.xml"/><Relationship Id="rId1373" Type="http://schemas.openxmlformats.org/officeDocument/2006/relationships/worksheet" Target="worksheets/sheet1373.xml"/><Relationship Id="rId743" Type="http://schemas.openxmlformats.org/officeDocument/2006/relationships/worksheet" Target="worksheets/sheet743.xml"/><Relationship Id="rId950" Type="http://schemas.openxmlformats.org/officeDocument/2006/relationships/worksheet" Target="worksheets/sheet950.xml"/><Relationship Id="rId1026" Type="http://schemas.openxmlformats.org/officeDocument/2006/relationships/worksheet" Target="worksheets/sheet1026.xml"/><Relationship Id="rId1580" Type="http://schemas.openxmlformats.org/officeDocument/2006/relationships/worksheet" Target="worksheets/sheet1580.xml"/><Relationship Id="rId1678" Type="http://schemas.openxmlformats.org/officeDocument/2006/relationships/worksheet" Target="worksheets/sheet1678.xml"/><Relationship Id="rId1885" Type="http://schemas.openxmlformats.org/officeDocument/2006/relationships/worksheet" Target="worksheets/sheet1885.xml"/><Relationship Id="rId603" Type="http://schemas.openxmlformats.org/officeDocument/2006/relationships/worksheet" Target="worksheets/sheet603.xml"/><Relationship Id="rId810" Type="http://schemas.openxmlformats.org/officeDocument/2006/relationships/worksheet" Target="worksheets/sheet810.xml"/><Relationship Id="rId908" Type="http://schemas.openxmlformats.org/officeDocument/2006/relationships/worksheet" Target="worksheets/sheet908.xml"/><Relationship Id="rId1233" Type="http://schemas.openxmlformats.org/officeDocument/2006/relationships/worksheet" Target="worksheets/sheet1233.xml"/><Relationship Id="rId1440" Type="http://schemas.openxmlformats.org/officeDocument/2006/relationships/worksheet" Target="worksheets/sheet1440.xml"/><Relationship Id="rId1538" Type="http://schemas.openxmlformats.org/officeDocument/2006/relationships/worksheet" Target="worksheets/sheet1538.xml"/><Relationship Id="rId1300" Type="http://schemas.openxmlformats.org/officeDocument/2006/relationships/worksheet" Target="worksheets/sheet1300.xml"/><Relationship Id="rId1745" Type="http://schemas.openxmlformats.org/officeDocument/2006/relationships/worksheet" Target="worksheets/sheet1745.xml"/><Relationship Id="rId1952" Type="http://schemas.openxmlformats.org/officeDocument/2006/relationships/worksheet" Target="worksheets/sheet1952.xml"/><Relationship Id="rId37" Type="http://schemas.openxmlformats.org/officeDocument/2006/relationships/worksheet" Target="worksheets/sheet37.xml"/><Relationship Id="rId1605" Type="http://schemas.openxmlformats.org/officeDocument/2006/relationships/worksheet" Target="worksheets/sheet1605.xml"/><Relationship Id="rId1812" Type="http://schemas.openxmlformats.org/officeDocument/2006/relationships/worksheet" Target="worksheets/sheet1812.xml"/><Relationship Id="rId186" Type="http://schemas.openxmlformats.org/officeDocument/2006/relationships/worksheet" Target="worksheets/sheet186.xml"/><Relationship Id="rId393" Type="http://schemas.openxmlformats.org/officeDocument/2006/relationships/worksheet" Target="worksheets/sheet393.xml"/><Relationship Id="rId2074" Type="http://schemas.openxmlformats.org/officeDocument/2006/relationships/worksheet" Target="worksheets/sheet2074.xml"/><Relationship Id="rId253" Type="http://schemas.openxmlformats.org/officeDocument/2006/relationships/worksheet" Target="worksheets/sheet253.xml"/><Relationship Id="rId460" Type="http://schemas.openxmlformats.org/officeDocument/2006/relationships/worksheet" Target="worksheets/sheet460.xml"/><Relationship Id="rId698" Type="http://schemas.openxmlformats.org/officeDocument/2006/relationships/worksheet" Target="worksheets/sheet698.xml"/><Relationship Id="rId1090" Type="http://schemas.openxmlformats.org/officeDocument/2006/relationships/worksheet" Target="worksheets/sheet1090.xml"/><Relationship Id="rId2141" Type="http://schemas.openxmlformats.org/officeDocument/2006/relationships/worksheet" Target="worksheets/sheet2141.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65" Type="http://schemas.openxmlformats.org/officeDocument/2006/relationships/worksheet" Target="worksheets/sheet765.xml"/><Relationship Id="rId972" Type="http://schemas.openxmlformats.org/officeDocument/2006/relationships/worksheet" Target="worksheets/sheet972.xml"/><Relationship Id="rId1188" Type="http://schemas.openxmlformats.org/officeDocument/2006/relationships/worksheet" Target="worksheets/sheet1188.xml"/><Relationship Id="rId1395" Type="http://schemas.openxmlformats.org/officeDocument/2006/relationships/worksheet" Target="worksheets/sheet1395.xml"/><Relationship Id="rId2001" Type="http://schemas.openxmlformats.org/officeDocument/2006/relationships/worksheet" Target="worksheets/sheet2001.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1255" Type="http://schemas.openxmlformats.org/officeDocument/2006/relationships/worksheet" Target="worksheets/sheet1255.xml"/><Relationship Id="rId1462" Type="http://schemas.openxmlformats.org/officeDocument/2006/relationships/worksheet" Target="worksheets/sheet1462.xml"/><Relationship Id="rId1115" Type="http://schemas.openxmlformats.org/officeDocument/2006/relationships/worksheet" Target="worksheets/sheet1115.xml"/><Relationship Id="rId1322" Type="http://schemas.openxmlformats.org/officeDocument/2006/relationships/worksheet" Target="worksheets/sheet1322.xml"/><Relationship Id="rId1767" Type="http://schemas.openxmlformats.org/officeDocument/2006/relationships/worksheet" Target="worksheets/sheet1767.xml"/><Relationship Id="rId1974" Type="http://schemas.openxmlformats.org/officeDocument/2006/relationships/worksheet" Target="worksheets/sheet1974.xml"/><Relationship Id="rId59" Type="http://schemas.openxmlformats.org/officeDocument/2006/relationships/worksheet" Target="worksheets/sheet59.xml"/><Relationship Id="rId1627" Type="http://schemas.openxmlformats.org/officeDocument/2006/relationships/worksheet" Target="worksheets/sheet1627.xml"/><Relationship Id="rId1834" Type="http://schemas.openxmlformats.org/officeDocument/2006/relationships/worksheet" Target="worksheets/sheet1834.xml"/><Relationship Id="rId2096" Type="http://schemas.openxmlformats.org/officeDocument/2006/relationships/worksheet" Target="worksheets/sheet2096.xml"/><Relationship Id="rId1901" Type="http://schemas.openxmlformats.org/officeDocument/2006/relationships/worksheet" Target="worksheets/sheet1901.xml"/><Relationship Id="rId275" Type="http://schemas.openxmlformats.org/officeDocument/2006/relationships/worksheet" Target="worksheets/sheet275.xml"/><Relationship Id="rId482" Type="http://schemas.openxmlformats.org/officeDocument/2006/relationships/worksheet" Target="worksheets/sheet482.xml"/><Relationship Id="rId2163" Type="http://schemas.openxmlformats.org/officeDocument/2006/relationships/worksheet" Target="worksheets/sheet2163.xml"/><Relationship Id="rId135" Type="http://schemas.openxmlformats.org/officeDocument/2006/relationships/worksheet" Target="worksheets/sheet135.xml"/><Relationship Id="rId342" Type="http://schemas.openxmlformats.org/officeDocument/2006/relationships/worksheet" Target="worksheets/sheet342.xml"/><Relationship Id="rId787" Type="http://schemas.openxmlformats.org/officeDocument/2006/relationships/worksheet" Target="worksheets/sheet787.xml"/><Relationship Id="rId994" Type="http://schemas.openxmlformats.org/officeDocument/2006/relationships/worksheet" Target="worksheets/sheet994.xml"/><Relationship Id="rId2023" Type="http://schemas.openxmlformats.org/officeDocument/2006/relationships/worksheet" Target="worksheets/sheet2023.xml"/><Relationship Id="rId202" Type="http://schemas.openxmlformats.org/officeDocument/2006/relationships/worksheet" Target="worksheets/sheet202.xml"/><Relationship Id="rId647" Type="http://schemas.openxmlformats.org/officeDocument/2006/relationships/worksheet" Target="worksheets/sheet647.xml"/><Relationship Id="rId854" Type="http://schemas.openxmlformats.org/officeDocument/2006/relationships/worksheet" Target="worksheets/sheet854.xml"/><Relationship Id="rId1277" Type="http://schemas.openxmlformats.org/officeDocument/2006/relationships/worksheet" Target="worksheets/sheet1277.xml"/><Relationship Id="rId1484" Type="http://schemas.openxmlformats.org/officeDocument/2006/relationships/worksheet" Target="worksheets/sheet1484.xml"/><Relationship Id="rId1691" Type="http://schemas.openxmlformats.org/officeDocument/2006/relationships/worksheet" Target="worksheets/sheet1691.xml"/><Relationship Id="rId507" Type="http://schemas.openxmlformats.org/officeDocument/2006/relationships/worksheet" Target="worksheets/sheet507.xml"/><Relationship Id="rId714" Type="http://schemas.openxmlformats.org/officeDocument/2006/relationships/worksheet" Target="worksheets/sheet714.xml"/><Relationship Id="rId921" Type="http://schemas.openxmlformats.org/officeDocument/2006/relationships/worksheet" Target="worksheets/sheet921.xml"/><Relationship Id="rId1137" Type="http://schemas.openxmlformats.org/officeDocument/2006/relationships/worksheet" Target="worksheets/sheet1137.xml"/><Relationship Id="rId1344" Type="http://schemas.openxmlformats.org/officeDocument/2006/relationships/worksheet" Target="worksheets/sheet1344.xml"/><Relationship Id="rId1551" Type="http://schemas.openxmlformats.org/officeDocument/2006/relationships/worksheet" Target="worksheets/sheet1551.xml"/><Relationship Id="rId1789" Type="http://schemas.openxmlformats.org/officeDocument/2006/relationships/worksheet" Target="worksheets/sheet1789.xml"/><Relationship Id="rId1996" Type="http://schemas.openxmlformats.org/officeDocument/2006/relationships/worksheet" Target="worksheets/sheet1996.xml"/><Relationship Id="rId50" Type="http://schemas.openxmlformats.org/officeDocument/2006/relationships/worksheet" Target="worksheets/sheet50.xml"/><Relationship Id="rId1204" Type="http://schemas.openxmlformats.org/officeDocument/2006/relationships/worksheet" Target="worksheets/sheet1204.xml"/><Relationship Id="rId1411" Type="http://schemas.openxmlformats.org/officeDocument/2006/relationships/worksheet" Target="worksheets/sheet1411.xml"/><Relationship Id="rId1649" Type="http://schemas.openxmlformats.org/officeDocument/2006/relationships/worksheet" Target="worksheets/sheet1649.xml"/><Relationship Id="rId1856" Type="http://schemas.openxmlformats.org/officeDocument/2006/relationships/worksheet" Target="worksheets/sheet1856.xml"/><Relationship Id="rId1509" Type="http://schemas.openxmlformats.org/officeDocument/2006/relationships/worksheet" Target="worksheets/sheet1509.xml"/><Relationship Id="rId1716" Type="http://schemas.openxmlformats.org/officeDocument/2006/relationships/worksheet" Target="worksheets/sheet1716.xml"/><Relationship Id="rId1923" Type="http://schemas.openxmlformats.org/officeDocument/2006/relationships/worksheet" Target="worksheets/sheet1923.xml"/><Relationship Id="rId297" Type="http://schemas.openxmlformats.org/officeDocument/2006/relationships/worksheet" Target="worksheets/sheet297.xml"/><Relationship Id="rId2185" Type="http://schemas.openxmlformats.org/officeDocument/2006/relationships/worksheet" Target="worksheets/sheet2185.xml"/><Relationship Id="rId157" Type="http://schemas.openxmlformats.org/officeDocument/2006/relationships/worksheet" Target="worksheets/sheet157.xml"/><Relationship Id="rId364" Type="http://schemas.openxmlformats.org/officeDocument/2006/relationships/worksheet" Target="worksheets/sheet364.xml"/><Relationship Id="rId2045" Type="http://schemas.openxmlformats.org/officeDocument/2006/relationships/worksheet" Target="worksheets/sheet2045.xml"/><Relationship Id="rId571" Type="http://schemas.openxmlformats.org/officeDocument/2006/relationships/worksheet" Target="worksheets/sheet571.xml"/><Relationship Id="rId669" Type="http://schemas.openxmlformats.org/officeDocument/2006/relationships/worksheet" Target="worksheets/sheet669.xml"/><Relationship Id="rId876" Type="http://schemas.openxmlformats.org/officeDocument/2006/relationships/worksheet" Target="worksheets/sheet876.xml"/><Relationship Id="rId1299" Type="http://schemas.openxmlformats.org/officeDocument/2006/relationships/worksheet" Target="worksheets/sheet1299.xml"/><Relationship Id="rId224" Type="http://schemas.openxmlformats.org/officeDocument/2006/relationships/worksheet" Target="worksheets/sheet224.xml"/><Relationship Id="rId431" Type="http://schemas.openxmlformats.org/officeDocument/2006/relationships/worksheet" Target="worksheets/sheet431.xml"/><Relationship Id="rId529" Type="http://schemas.openxmlformats.org/officeDocument/2006/relationships/worksheet" Target="worksheets/sheet529.xml"/><Relationship Id="rId736" Type="http://schemas.openxmlformats.org/officeDocument/2006/relationships/worksheet" Target="worksheets/sheet736.xml"/><Relationship Id="rId1061" Type="http://schemas.openxmlformats.org/officeDocument/2006/relationships/worksheet" Target="worksheets/sheet1061.xml"/><Relationship Id="rId1159" Type="http://schemas.openxmlformats.org/officeDocument/2006/relationships/worksheet" Target="worksheets/sheet1159.xml"/><Relationship Id="rId1366" Type="http://schemas.openxmlformats.org/officeDocument/2006/relationships/worksheet" Target="worksheets/sheet1366.xml"/><Relationship Id="rId2112" Type="http://schemas.openxmlformats.org/officeDocument/2006/relationships/worksheet" Target="worksheets/sheet2112.xml"/><Relationship Id="rId943" Type="http://schemas.openxmlformats.org/officeDocument/2006/relationships/worksheet" Target="worksheets/sheet943.xml"/><Relationship Id="rId1019" Type="http://schemas.openxmlformats.org/officeDocument/2006/relationships/worksheet" Target="worksheets/sheet1019.xml"/><Relationship Id="rId1573" Type="http://schemas.openxmlformats.org/officeDocument/2006/relationships/worksheet" Target="worksheets/sheet1573.xml"/><Relationship Id="rId1780" Type="http://schemas.openxmlformats.org/officeDocument/2006/relationships/worksheet" Target="worksheets/sheet1780.xml"/><Relationship Id="rId1878" Type="http://schemas.openxmlformats.org/officeDocument/2006/relationships/worksheet" Target="worksheets/sheet1878.xml"/><Relationship Id="rId72" Type="http://schemas.openxmlformats.org/officeDocument/2006/relationships/worksheet" Target="worksheets/sheet72.xml"/><Relationship Id="rId803" Type="http://schemas.openxmlformats.org/officeDocument/2006/relationships/worksheet" Target="worksheets/sheet803.xml"/><Relationship Id="rId1226" Type="http://schemas.openxmlformats.org/officeDocument/2006/relationships/worksheet" Target="worksheets/sheet1226.xml"/><Relationship Id="rId1433" Type="http://schemas.openxmlformats.org/officeDocument/2006/relationships/worksheet" Target="worksheets/sheet1433.xml"/><Relationship Id="rId1640" Type="http://schemas.openxmlformats.org/officeDocument/2006/relationships/worksheet" Target="worksheets/sheet1640.xml"/><Relationship Id="rId1738" Type="http://schemas.openxmlformats.org/officeDocument/2006/relationships/worksheet" Target="worksheets/sheet1738.xml"/><Relationship Id="rId1500" Type="http://schemas.openxmlformats.org/officeDocument/2006/relationships/worksheet" Target="worksheets/sheet1500.xml"/><Relationship Id="rId1945" Type="http://schemas.openxmlformats.org/officeDocument/2006/relationships/worksheet" Target="worksheets/sheet1945.xml"/><Relationship Id="rId1805" Type="http://schemas.openxmlformats.org/officeDocument/2006/relationships/worksheet" Target="worksheets/sheet1805.xml"/><Relationship Id="rId179" Type="http://schemas.openxmlformats.org/officeDocument/2006/relationships/worksheet" Target="worksheets/sheet179.xml"/><Relationship Id="rId386" Type="http://schemas.openxmlformats.org/officeDocument/2006/relationships/worksheet" Target="worksheets/sheet386.xml"/><Relationship Id="rId593" Type="http://schemas.openxmlformats.org/officeDocument/2006/relationships/worksheet" Target="worksheets/sheet593.xml"/><Relationship Id="rId2067" Type="http://schemas.openxmlformats.org/officeDocument/2006/relationships/worksheet" Target="worksheets/sheet2067.xml"/><Relationship Id="rId246" Type="http://schemas.openxmlformats.org/officeDocument/2006/relationships/worksheet" Target="worksheets/sheet246.xml"/><Relationship Id="rId453" Type="http://schemas.openxmlformats.org/officeDocument/2006/relationships/worksheet" Target="worksheets/sheet453.xml"/><Relationship Id="rId660" Type="http://schemas.openxmlformats.org/officeDocument/2006/relationships/worksheet" Target="worksheets/sheet660.xml"/><Relationship Id="rId898" Type="http://schemas.openxmlformats.org/officeDocument/2006/relationships/worksheet" Target="worksheets/sheet898.xml"/><Relationship Id="rId1083" Type="http://schemas.openxmlformats.org/officeDocument/2006/relationships/worksheet" Target="worksheets/sheet1083.xml"/><Relationship Id="rId1290" Type="http://schemas.openxmlformats.org/officeDocument/2006/relationships/worksheet" Target="worksheets/sheet1290.xml"/><Relationship Id="rId2134" Type="http://schemas.openxmlformats.org/officeDocument/2006/relationships/worksheet" Target="worksheets/sheet2134.xml"/><Relationship Id="rId106" Type="http://schemas.openxmlformats.org/officeDocument/2006/relationships/worksheet" Target="worksheets/sheet106.xml"/><Relationship Id="rId313" Type="http://schemas.openxmlformats.org/officeDocument/2006/relationships/worksheet" Target="worksheets/sheet313.xml"/><Relationship Id="rId758" Type="http://schemas.openxmlformats.org/officeDocument/2006/relationships/worksheet" Target="worksheets/sheet758.xml"/><Relationship Id="rId965" Type="http://schemas.openxmlformats.org/officeDocument/2006/relationships/worksheet" Target="worksheets/sheet965.xml"/><Relationship Id="rId1150" Type="http://schemas.openxmlformats.org/officeDocument/2006/relationships/worksheet" Target="worksheets/sheet1150.xml"/><Relationship Id="rId1388" Type="http://schemas.openxmlformats.org/officeDocument/2006/relationships/worksheet" Target="worksheets/sheet1388.xml"/><Relationship Id="rId1595" Type="http://schemas.openxmlformats.org/officeDocument/2006/relationships/worksheet" Target="worksheets/sheet1595.xml"/><Relationship Id="rId94" Type="http://schemas.openxmlformats.org/officeDocument/2006/relationships/worksheet" Target="worksheets/sheet94.xml"/><Relationship Id="rId520" Type="http://schemas.openxmlformats.org/officeDocument/2006/relationships/worksheet" Target="worksheets/sheet520.xml"/><Relationship Id="rId618" Type="http://schemas.openxmlformats.org/officeDocument/2006/relationships/worksheet" Target="worksheets/sheet618.xml"/><Relationship Id="rId825" Type="http://schemas.openxmlformats.org/officeDocument/2006/relationships/worksheet" Target="worksheets/sheet825.xml"/><Relationship Id="rId1248" Type="http://schemas.openxmlformats.org/officeDocument/2006/relationships/worksheet" Target="worksheets/sheet1248.xml"/><Relationship Id="rId1455" Type="http://schemas.openxmlformats.org/officeDocument/2006/relationships/worksheet" Target="worksheets/sheet1455.xml"/><Relationship Id="rId1662" Type="http://schemas.openxmlformats.org/officeDocument/2006/relationships/worksheet" Target="worksheets/sheet1662.xml"/><Relationship Id="rId2201" Type="http://schemas.openxmlformats.org/officeDocument/2006/relationships/customXml" Target="../customXml/item1.xml"/><Relationship Id="rId1010" Type="http://schemas.openxmlformats.org/officeDocument/2006/relationships/worksheet" Target="worksheets/sheet1010.xml"/><Relationship Id="rId1108" Type="http://schemas.openxmlformats.org/officeDocument/2006/relationships/worksheet" Target="worksheets/sheet1108.xml"/><Relationship Id="rId1315" Type="http://schemas.openxmlformats.org/officeDocument/2006/relationships/worksheet" Target="worksheets/sheet1315.xml"/><Relationship Id="rId1967" Type="http://schemas.openxmlformats.org/officeDocument/2006/relationships/worksheet" Target="worksheets/sheet1967.xml"/><Relationship Id="rId1522" Type="http://schemas.openxmlformats.org/officeDocument/2006/relationships/worksheet" Target="worksheets/sheet1522.xml"/><Relationship Id="rId21" Type="http://schemas.openxmlformats.org/officeDocument/2006/relationships/worksheet" Target="worksheets/sheet21.xml"/><Relationship Id="rId2089" Type="http://schemas.openxmlformats.org/officeDocument/2006/relationships/worksheet" Target="worksheets/sheet208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2156" Type="http://schemas.openxmlformats.org/officeDocument/2006/relationships/worksheet" Target="worksheets/sheet2156.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172" Type="http://schemas.openxmlformats.org/officeDocument/2006/relationships/worksheet" Target="worksheets/sheet1172.xml"/><Relationship Id="rId2016" Type="http://schemas.openxmlformats.org/officeDocument/2006/relationships/worksheet" Target="worksheets/sheet2016.xml"/><Relationship Id="rId402" Type="http://schemas.openxmlformats.org/officeDocument/2006/relationships/worksheet" Target="worksheets/sheet402.xml"/><Relationship Id="rId1032" Type="http://schemas.openxmlformats.org/officeDocument/2006/relationships/worksheet" Target="worksheets/sheet1032.xml"/><Relationship Id="rId1989" Type="http://schemas.openxmlformats.org/officeDocument/2006/relationships/worksheet" Target="worksheets/sheet1989.xml"/><Relationship Id="rId1849" Type="http://schemas.openxmlformats.org/officeDocument/2006/relationships/worksheet" Target="worksheets/sheet1849.xml"/><Relationship Id="rId192" Type="http://schemas.openxmlformats.org/officeDocument/2006/relationships/worksheet" Target="worksheets/sheet192.xml"/><Relationship Id="rId1709" Type="http://schemas.openxmlformats.org/officeDocument/2006/relationships/worksheet" Target="worksheets/sheet1709.xml"/><Relationship Id="rId1916" Type="http://schemas.openxmlformats.org/officeDocument/2006/relationships/worksheet" Target="worksheets/sheet1916.xml"/><Relationship Id="rId2080" Type="http://schemas.openxmlformats.org/officeDocument/2006/relationships/worksheet" Target="worksheets/sheet2080.xml"/><Relationship Id="rId869" Type="http://schemas.openxmlformats.org/officeDocument/2006/relationships/worksheet" Target="worksheets/sheet869.xml"/><Relationship Id="rId1499" Type="http://schemas.openxmlformats.org/officeDocument/2006/relationships/worksheet" Target="worksheets/sheet1499.xml"/><Relationship Id="rId729" Type="http://schemas.openxmlformats.org/officeDocument/2006/relationships/worksheet" Target="worksheets/sheet729.xml"/><Relationship Id="rId1359" Type="http://schemas.openxmlformats.org/officeDocument/2006/relationships/worksheet" Target="worksheets/sheet1359.xml"/><Relationship Id="rId936" Type="http://schemas.openxmlformats.org/officeDocument/2006/relationships/worksheet" Target="worksheets/sheet936.xml"/><Relationship Id="rId1219" Type="http://schemas.openxmlformats.org/officeDocument/2006/relationships/worksheet" Target="worksheets/sheet1219.xml"/><Relationship Id="rId1566" Type="http://schemas.openxmlformats.org/officeDocument/2006/relationships/worksheet" Target="worksheets/sheet1566.xml"/><Relationship Id="rId1773" Type="http://schemas.openxmlformats.org/officeDocument/2006/relationships/worksheet" Target="worksheets/sheet1773.xml"/><Relationship Id="rId1980" Type="http://schemas.openxmlformats.org/officeDocument/2006/relationships/worksheet" Target="worksheets/sheet1980.xml"/><Relationship Id="rId65" Type="http://schemas.openxmlformats.org/officeDocument/2006/relationships/worksheet" Target="worksheets/sheet65.xml"/><Relationship Id="rId1426" Type="http://schemas.openxmlformats.org/officeDocument/2006/relationships/worksheet" Target="worksheets/sheet1426.xml"/><Relationship Id="rId1633" Type="http://schemas.openxmlformats.org/officeDocument/2006/relationships/worksheet" Target="worksheets/sheet1633.xml"/><Relationship Id="rId1840" Type="http://schemas.openxmlformats.org/officeDocument/2006/relationships/worksheet" Target="worksheets/sheet1840.xml"/><Relationship Id="rId1700" Type="http://schemas.openxmlformats.org/officeDocument/2006/relationships/worksheet" Target="worksheets/sheet1700.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1283" Type="http://schemas.openxmlformats.org/officeDocument/2006/relationships/worksheet" Target="worksheets/sheet1283.xml"/><Relationship Id="rId1490" Type="http://schemas.openxmlformats.org/officeDocument/2006/relationships/worksheet" Target="worksheets/sheet1490.xml"/><Relationship Id="rId2127" Type="http://schemas.openxmlformats.org/officeDocument/2006/relationships/worksheet" Target="worksheets/sheet2127.xml"/><Relationship Id="rId306" Type="http://schemas.openxmlformats.org/officeDocument/2006/relationships/worksheet" Target="worksheets/sheet306.xml"/><Relationship Id="rId860" Type="http://schemas.openxmlformats.org/officeDocument/2006/relationships/worksheet" Target="worksheets/sheet860.xml"/><Relationship Id="rId1143" Type="http://schemas.openxmlformats.org/officeDocument/2006/relationships/worksheet" Target="worksheets/sheet1143.xml"/><Relationship Id="rId513" Type="http://schemas.openxmlformats.org/officeDocument/2006/relationships/worksheet" Target="worksheets/sheet513.xml"/><Relationship Id="rId720" Type="http://schemas.openxmlformats.org/officeDocument/2006/relationships/worksheet" Target="worksheets/sheet720.xml"/><Relationship Id="rId1350" Type="http://schemas.openxmlformats.org/officeDocument/2006/relationships/worksheet" Target="worksheets/sheet1350.xml"/><Relationship Id="rId1003" Type="http://schemas.openxmlformats.org/officeDocument/2006/relationships/worksheet" Target="worksheets/sheet1003.xml"/><Relationship Id="rId1210" Type="http://schemas.openxmlformats.org/officeDocument/2006/relationships/worksheet" Target="worksheets/sheet1210.xml"/><Relationship Id="rId2191" Type="http://schemas.openxmlformats.org/officeDocument/2006/relationships/externalLink" Target="externalLinks/externalLink3.xml"/><Relationship Id="rId163" Type="http://schemas.openxmlformats.org/officeDocument/2006/relationships/worksheet" Target="worksheets/sheet163.xml"/><Relationship Id="rId370" Type="http://schemas.openxmlformats.org/officeDocument/2006/relationships/worksheet" Target="worksheets/sheet370.xml"/><Relationship Id="rId2051" Type="http://schemas.openxmlformats.org/officeDocument/2006/relationships/worksheet" Target="worksheets/sheet2051.xml"/><Relationship Id="rId230" Type="http://schemas.openxmlformats.org/officeDocument/2006/relationships/worksheet" Target="worksheets/sheet230.xml"/><Relationship Id="rId1677" Type="http://schemas.openxmlformats.org/officeDocument/2006/relationships/worksheet" Target="worksheets/sheet1677.xml"/><Relationship Id="rId1884" Type="http://schemas.openxmlformats.org/officeDocument/2006/relationships/worksheet" Target="worksheets/sheet1884.xml"/><Relationship Id="rId907" Type="http://schemas.openxmlformats.org/officeDocument/2006/relationships/worksheet" Target="worksheets/sheet907.xml"/><Relationship Id="rId1537" Type="http://schemas.openxmlformats.org/officeDocument/2006/relationships/worksheet" Target="worksheets/sheet1537.xml"/><Relationship Id="rId1744" Type="http://schemas.openxmlformats.org/officeDocument/2006/relationships/worksheet" Target="worksheets/sheet1744.xml"/><Relationship Id="rId1951" Type="http://schemas.openxmlformats.org/officeDocument/2006/relationships/worksheet" Target="worksheets/sheet1951.xml"/><Relationship Id="rId36" Type="http://schemas.openxmlformats.org/officeDocument/2006/relationships/worksheet" Target="worksheets/sheet36.xml"/><Relationship Id="rId1604" Type="http://schemas.openxmlformats.org/officeDocument/2006/relationships/worksheet" Target="worksheets/sheet1604.xml"/><Relationship Id="rId1811" Type="http://schemas.openxmlformats.org/officeDocument/2006/relationships/worksheet" Target="worksheets/sheet1811.xml"/><Relationship Id="rId697" Type="http://schemas.openxmlformats.org/officeDocument/2006/relationships/worksheet" Target="worksheets/sheet697.xml"/><Relationship Id="rId1187" Type="http://schemas.openxmlformats.org/officeDocument/2006/relationships/worksheet" Target="worksheets/sheet1187.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394" Type="http://schemas.openxmlformats.org/officeDocument/2006/relationships/worksheet" Target="worksheets/sheet1394.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1254" Type="http://schemas.openxmlformats.org/officeDocument/2006/relationships/worksheet" Target="worksheets/sheet1254.xml"/><Relationship Id="rId1461" Type="http://schemas.openxmlformats.org/officeDocument/2006/relationships/worksheet" Target="worksheets/sheet1461.xml"/><Relationship Id="rId1114" Type="http://schemas.openxmlformats.org/officeDocument/2006/relationships/worksheet" Target="worksheets/sheet1114.xml"/><Relationship Id="rId1321" Type="http://schemas.openxmlformats.org/officeDocument/2006/relationships/worksheet" Target="worksheets/sheet1321.xml"/><Relationship Id="rId2095" Type="http://schemas.openxmlformats.org/officeDocument/2006/relationships/worksheet" Target="worksheets/sheet2095.xml"/><Relationship Id="rId274" Type="http://schemas.openxmlformats.org/officeDocument/2006/relationships/worksheet" Target="worksheets/sheet274.xml"/><Relationship Id="rId481" Type="http://schemas.openxmlformats.org/officeDocument/2006/relationships/worksheet" Target="worksheets/sheet481.xml"/><Relationship Id="rId2162" Type="http://schemas.openxmlformats.org/officeDocument/2006/relationships/worksheet" Target="worksheets/sheet216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25552;&#21069;&#21578;&#30693;/2016&#24180;&#24066;&#26412;&#32423;&#23545;&#19979;&#36716;&#31227;&#25903;&#20184;-&#21508;&#22788;/#2016&#24180;&#24066;&#26412;&#32423;&#22823;&#19987;&#39033;&#39044;&#31639;&#24213;&#31295;1106-&#27719;&#246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130;&#25919;&#20379;&#20859;&#20154;&#21592;&#20449;&#24687;&#34920;/&#25945;&#32946;/&#27896;&#27700;&#22235;&#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5968;&#23383;&#32508;&#21512;/&#25919;&#24220;&#22823;&#19987;&#39033;/2014&#24180;&#25919;&#24220;&#22823;&#19987;&#39033;&#25353;&#26376;&#32479;&#357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37;&#20316;/2020/&#20154;&#22823;&#25253;&#21578;/&#20803;&#26086;&#21069;&#20154;&#22823;&#25253;&#21578;&#38468;&#34920;/&#24066;&#26412;&#32423;&#39044;&#24179;&#34913;12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KPI\KPI12.19-31\&#31532;1&#39033;%20%20&#25353;&#26102;&#23436;&#25104;&#19977;&#23450;&#26041;&#26696;&#36171;&#20104;&#26412;&#23703;&#20301;&#21508;&#39033;&#24037;&#20316;&#32844;&#36131;\&#21382;&#24180;&#24635;&#20915;&#31639;\&#36130;&#25919;&#24635;&#20915;&#31639;&#25253;&#34920;_2023&#24180;_&#24320;&#21457;&#21306;_2024-04-03%2010_32_3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上级专项提前下达表"/>
      <sheetName val="市本级提前下达表"/>
      <sheetName val="01.省指标录入"/>
      <sheetName val="大专项预算明细表"/>
      <sheetName val="01'.上年结转省指标"/>
      <sheetName val="02.市指标录入"/>
      <sheetName val="03.省指标生成表"/>
      <sheetName val="大专项生成表底稿"/>
      <sheetName val="03'.上年结转省指标生成表"/>
      <sheetName val="04.大专项生成表"/>
      <sheetName val="大专项报送格式"/>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 val="表二"/>
      <sheetName val="表五"/>
      <sheetName val="2012.2.2 (整合)"/>
      <sheetName val="2012.2.2"/>
      <sheetName val="全市结转"/>
      <sheetName val="提前告知数"/>
      <sheetName val="C01-1"/>
      <sheetName val="P1012001"/>
      <sheetName val="2012年财力"/>
      <sheetName val="类型"/>
      <sheetName val="#REF"/>
      <sheetName val="四月份月报"/>
      <sheetName val="单位编码"/>
      <sheetName val="DDETABLE "/>
      <sheetName val="mx"/>
      <sheetName val="基础编码"/>
      <sheetName val="人民银行"/>
      <sheetName val="中央"/>
      <sheetName val="2007"/>
      <sheetName val="政府综合专项"/>
      <sheetName val="02.市指标录入"/>
      <sheetName val="01.省指标录入"/>
      <sheetName val="大专项生成表底稿"/>
      <sheetName val="2014年大专项执行明细"/>
      <sheetName val="2014年大专项预算"/>
      <sheetName val="Sheet2"/>
      <sheetName val="下拉选项"/>
      <sheetName val="经费权重"/>
      <sheetName val="mmm"/>
      <sheetName val="2013年预计"/>
      <sheetName val="国地税"/>
      <sheetName val="09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DDETABLE "/>
      <sheetName val="#REF"/>
      <sheetName val="C01-1"/>
      <sheetName val="mx"/>
      <sheetName val="单位编码"/>
      <sheetName val="四月份月报"/>
      <sheetName val="XL4Poppy"/>
      <sheetName val="2000地方"/>
      <sheetName val="eqpmad2"/>
      <sheetName val="一般预算收入"/>
      <sheetName val="Financ. Overview"/>
      <sheetName val="Toolbox"/>
      <sheetName val="Main"/>
      <sheetName val="中央"/>
      <sheetName val="01北京市"/>
      <sheetName val="有效性列表"/>
      <sheetName val="录入表"/>
      <sheetName val="DY-（调整特殊因素）增量对应重点（汇报）"/>
      <sheetName val="_ESList"/>
      <sheetName val="表二 汇总表（业务处填）"/>
      <sheetName val="KKKKKKKK"/>
      <sheetName val="农业人口"/>
      <sheetName val="Open"/>
      <sheetName val="事业发展"/>
      <sheetName val="Sheet2"/>
      <sheetName val="差异系数"/>
      <sheetName val="data"/>
      <sheetName val="公检法司编制"/>
      <sheetName val="行政编制"/>
      <sheetName val="PKx"/>
      <sheetName val="人民银行"/>
      <sheetName val="2009"/>
      <sheetName val="GDP"/>
      <sheetName val="本年收入合计"/>
      <sheetName val="财政部和发改委范围"/>
      <sheetName val="POWER ASSUMPTIONS"/>
      <sheetName val="2007"/>
      <sheetName val="2007分月收入"/>
      <sheetName val="18全市平"/>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97决算区县最后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 val="C01-1"/>
      <sheetName val="Sheet2"/>
      <sheetName val="mx"/>
      <sheetName val="单位编码"/>
      <sheetName val="eqpmad2"/>
      <sheetName val="02.市指标录入"/>
      <sheetName val="01.省指标录入"/>
      <sheetName val="大专项生成表底稿"/>
      <sheetName val="P1012001"/>
      <sheetName val="类型"/>
      <sheetName val="PKx"/>
      <sheetName val="目录 (2)"/>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OLVCP"/>
      <sheetName val="YRRPIVOZD"/>
      <sheetName val="NOPYMCIQS"/>
      <sheetName val="RYPRKLRVN"/>
      <sheetName val="OPKJNQHKS"/>
      <sheetName val="CYZJQSBIO"/>
      <sheetName val="YWNIRVSQS"/>
      <sheetName val="2012年预算"/>
      <sheetName val="2013年政府大专项预算基础数据"/>
      <sheetName val="Sheet1"/>
      <sheetName val="2014年大专项预算"/>
      <sheetName val="2014年大专项执行明细"/>
      <sheetName val="2014年大专项统计表"/>
      <sheetName val="Sheet2"/>
      <sheetName val="2014科目表"/>
      <sheetName val="Sheet3"/>
      <sheetName val="基础编码"/>
      <sheetName val="类型"/>
      <sheetName val="C01-1"/>
      <sheetName val="四月份月报"/>
      <sheetName val="P1012001"/>
      <sheetName val="单位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 val="表二"/>
      <sheetName val="表五"/>
      <sheetName val="2012.2.2 (整合)"/>
      <sheetName val="2012.2.2"/>
      <sheetName val="全市结转"/>
      <sheetName val="提前告知数"/>
      <sheetName val="基础编码"/>
      <sheetName val="mx"/>
      <sheetName val="类型"/>
      <sheetName val="XL4Poppy"/>
      <sheetName val="DDETABLE "/>
      <sheetName val="2014"/>
      <sheetName val="P1012001"/>
      <sheetName val="四月份月报"/>
      <sheetName val="Sheet2"/>
      <sheetName val="单位编码"/>
      <sheetName val="02.市指标录入"/>
      <sheetName val="01.省指标录入"/>
      <sheetName val="大专项生成表底稿"/>
      <sheetName val="eqpmad2"/>
      <sheetName val="2007分月收入"/>
      <sheetName val="2021湖北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18全市平"/>
      <sheetName val="18年本级平"/>
      <sheetName val="19全市平"/>
      <sheetName val="19本级平"/>
      <sheetName val="18基金平"/>
      <sheetName val="18本基金平"/>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INFO"/>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sheet5"/>
      <sheetName val="L19"/>
      <sheetName val="L20"/>
      <sheetName val="L21"/>
      <sheetName val="L22"/>
      <sheetName val="L23"/>
    </sheetNames>
    <sheetDataSet>
      <sheetData sheetId="0">
        <row r="2">
          <cell r="B2" t="str">
            <v>2023年</v>
          </cell>
        </row>
        <row r="7">
          <cell r="B7" t="str">
            <v>开发区</v>
          </cell>
        </row>
      </sheetData>
      <sheetData sheetId="1"/>
      <sheetData sheetId="2"/>
      <sheetData sheetId="3"/>
      <sheetData sheetId="4">
        <row r="5">
          <cell r="C5">
            <v>45759</v>
          </cell>
        </row>
      </sheetData>
      <sheetData sheetId="5">
        <row r="5">
          <cell r="C5">
            <v>37330</v>
          </cell>
        </row>
      </sheetData>
      <sheetData sheetId="6"/>
      <sheetData sheetId="7"/>
      <sheetData sheetId="8"/>
      <sheetData sheetId="9"/>
      <sheetData sheetId="10"/>
      <sheetData sheetId="11"/>
      <sheetData sheetId="12"/>
      <sheetData sheetId="13"/>
      <sheetData sheetId="14">
        <row r="6">
          <cell r="C6">
            <v>10274</v>
          </cell>
          <cell r="O6">
            <v>22866</v>
          </cell>
          <cell r="Y6">
            <v>0</v>
          </cell>
        </row>
      </sheetData>
      <sheetData sheetId="15"/>
      <sheetData sheetId="16"/>
      <sheetData sheetId="17"/>
      <sheetData sheetId="18"/>
      <sheetData sheetId="19">
        <row r="5">
          <cell r="E5">
            <v>0</v>
          </cell>
          <cell r="J5">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4E6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showZeros="0" showOutlineSymbols="0" topLeftCell="B13402" workbookViewId="0"/>
  </sheetViews>
  <sheetFormatPr defaultColWidth="9" defaultRowHeight="14.25"/>
  <sheetData/>
  <phoneticPr fontId="14" type="noConversion"/>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 footer="0.5"/>
  <pageSetup paperSize="9" orientation="portrai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1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1180555555555596" footer="0.51180555555555596"/>
  <pageSetup paperSize="9" orientation="portrait"/>
</worksheet>
</file>

<file path=xl/worksheets/sheet2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1180555555555596" footer="0.51180555555555596"/>
  <pageSetup paperSize="9" orientation="portrait"/>
</worksheet>
</file>

<file path=xl/worksheets/sheet2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1180555555555596" footer="0.51180555555555596"/>
  <pageSetup paperSize="9" orientation="portrait"/>
</worksheet>
</file>

<file path=xl/worksheets/sheet2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75" right="0.75" top="1" bottom="1" header="0.51180555555555596" footer="0.51180555555555596"/>
  <pageSetup paperSize="9" orientation="portrait"/>
</worksheet>
</file>

<file path=xl/worksheets/sheet2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706"/>
  <sheetViews>
    <sheetView showZeros="0" workbookViewId="0">
      <selection activeCell="F20" sqref="F20"/>
    </sheetView>
  </sheetViews>
  <sheetFormatPr defaultColWidth="12.125" defaultRowHeight="14.25"/>
  <cols>
    <col min="1" max="1" width="11.125" style="2" customWidth="1"/>
    <col min="2" max="2" width="67.75" style="2" customWidth="1"/>
    <col min="3" max="3" width="25" style="2" customWidth="1"/>
    <col min="4" max="256" width="12.125" style="2"/>
    <col min="257" max="257" width="11.125" style="2" customWidth="1"/>
    <col min="258" max="258" width="67.75" style="2" customWidth="1"/>
    <col min="259" max="259" width="25" style="2" customWidth="1"/>
    <col min="260" max="512" width="12.125" style="2"/>
    <col min="513" max="513" width="11.125" style="2" customWidth="1"/>
    <col min="514" max="514" width="67.75" style="2" customWidth="1"/>
    <col min="515" max="515" width="25" style="2" customWidth="1"/>
    <col min="516" max="768" width="12.125" style="2"/>
    <col min="769" max="769" width="11.125" style="2" customWidth="1"/>
    <col min="770" max="770" width="67.75" style="2" customWidth="1"/>
    <col min="771" max="771" width="25" style="2" customWidth="1"/>
    <col min="772" max="1024" width="12.125" style="2"/>
    <col min="1025" max="1025" width="11.125" style="2" customWidth="1"/>
    <col min="1026" max="1026" width="67.75" style="2" customWidth="1"/>
    <col min="1027" max="1027" width="25" style="2" customWidth="1"/>
    <col min="1028" max="1280" width="12.125" style="2"/>
    <col min="1281" max="1281" width="11.125" style="2" customWidth="1"/>
    <col min="1282" max="1282" width="67.75" style="2" customWidth="1"/>
    <col min="1283" max="1283" width="25" style="2" customWidth="1"/>
    <col min="1284" max="1536" width="12.125" style="2"/>
    <col min="1537" max="1537" width="11.125" style="2" customWidth="1"/>
    <col min="1538" max="1538" width="67.75" style="2" customWidth="1"/>
    <col min="1539" max="1539" width="25" style="2" customWidth="1"/>
    <col min="1540" max="1792" width="12.125" style="2"/>
    <col min="1793" max="1793" width="11.125" style="2" customWidth="1"/>
    <col min="1794" max="1794" width="67.75" style="2" customWidth="1"/>
    <col min="1795" max="1795" width="25" style="2" customWidth="1"/>
    <col min="1796" max="2048" width="12.125" style="2"/>
    <col min="2049" max="2049" width="11.125" style="2" customWidth="1"/>
    <col min="2050" max="2050" width="67.75" style="2" customWidth="1"/>
    <col min="2051" max="2051" width="25" style="2" customWidth="1"/>
    <col min="2052" max="2304" width="12.125" style="2"/>
    <col min="2305" max="2305" width="11.125" style="2" customWidth="1"/>
    <col min="2306" max="2306" width="67.75" style="2" customWidth="1"/>
    <col min="2307" max="2307" width="25" style="2" customWidth="1"/>
    <col min="2308" max="2560" width="12.125" style="2"/>
    <col min="2561" max="2561" width="11.125" style="2" customWidth="1"/>
    <col min="2562" max="2562" width="67.75" style="2" customWidth="1"/>
    <col min="2563" max="2563" width="25" style="2" customWidth="1"/>
    <col min="2564" max="2816" width="12.125" style="2"/>
    <col min="2817" max="2817" width="11.125" style="2" customWidth="1"/>
    <col min="2818" max="2818" width="67.75" style="2" customWidth="1"/>
    <col min="2819" max="2819" width="25" style="2" customWidth="1"/>
    <col min="2820" max="3072" width="12.125" style="2"/>
    <col min="3073" max="3073" width="11.125" style="2" customWidth="1"/>
    <col min="3074" max="3074" width="67.75" style="2" customWidth="1"/>
    <col min="3075" max="3075" width="25" style="2" customWidth="1"/>
    <col min="3076" max="3328" width="12.125" style="2"/>
    <col min="3329" max="3329" width="11.125" style="2" customWidth="1"/>
    <col min="3330" max="3330" width="67.75" style="2" customWidth="1"/>
    <col min="3331" max="3331" width="25" style="2" customWidth="1"/>
    <col min="3332" max="3584" width="12.125" style="2"/>
    <col min="3585" max="3585" width="11.125" style="2" customWidth="1"/>
    <col min="3586" max="3586" width="67.75" style="2" customWidth="1"/>
    <col min="3587" max="3587" width="25" style="2" customWidth="1"/>
    <col min="3588" max="3840" width="12.125" style="2"/>
    <col min="3841" max="3841" width="11.125" style="2" customWidth="1"/>
    <col min="3842" max="3842" width="67.75" style="2" customWidth="1"/>
    <col min="3843" max="3843" width="25" style="2" customWidth="1"/>
    <col min="3844" max="4096" width="12.125" style="2"/>
    <col min="4097" max="4097" width="11.125" style="2" customWidth="1"/>
    <col min="4098" max="4098" width="67.75" style="2" customWidth="1"/>
    <col min="4099" max="4099" width="25" style="2" customWidth="1"/>
    <col min="4100" max="4352" width="12.125" style="2"/>
    <col min="4353" max="4353" width="11.125" style="2" customWidth="1"/>
    <col min="4354" max="4354" width="67.75" style="2" customWidth="1"/>
    <col min="4355" max="4355" width="25" style="2" customWidth="1"/>
    <col min="4356" max="4608" width="12.125" style="2"/>
    <col min="4609" max="4609" width="11.125" style="2" customWidth="1"/>
    <col min="4610" max="4610" width="67.75" style="2" customWidth="1"/>
    <col min="4611" max="4611" width="25" style="2" customWidth="1"/>
    <col min="4612" max="4864" width="12.125" style="2"/>
    <col min="4865" max="4865" width="11.125" style="2" customWidth="1"/>
    <col min="4866" max="4866" width="67.75" style="2" customWidth="1"/>
    <col min="4867" max="4867" width="25" style="2" customWidth="1"/>
    <col min="4868" max="5120" width="12.125" style="2"/>
    <col min="5121" max="5121" width="11.125" style="2" customWidth="1"/>
    <col min="5122" max="5122" width="67.75" style="2" customWidth="1"/>
    <col min="5123" max="5123" width="25" style="2" customWidth="1"/>
    <col min="5124" max="5376" width="12.125" style="2"/>
    <col min="5377" max="5377" width="11.125" style="2" customWidth="1"/>
    <col min="5378" max="5378" width="67.75" style="2" customWidth="1"/>
    <col min="5379" max="5379" width="25" style="2" customWidth="1"/>
    <col min="5380" max="5632" width="12.125" style="2"/>
    <col min="5633" max="5633" width="11.125" style="2" customWidth="1"/>
    <col min="5634" max="5634" width="67.75" style="2" customWidth="1"/>
    <col min="5635" max="5635" width="25" style="2" customWidth="1"/>
    <col min="5636" max="5888" width="12.125" style="2"/>
    <col min="5889" max="5889" width="11.125" style="2" customWidth="1"/>
    <col min="5890" max="5890" width="67.75" style="2" customWidth="1"/>
    <col min="5891" max="5891" width="25" style="2" customWidth="1"/>
    <col min="5892" max="6144" width="12.125" style="2"/>
    <col min="6145" max="6145" width="11.125" style="2" customWidth="1"/>
    <col min="6146" max="6146" width="67.75" style="2" customWidth="1"/>
    <col min="6147" max="6147" width="25" style="2" customWidth="1"/>
    <col min="6148" max="6400" width="12.125" style="2"/>
    <col min="6401" max="6401" width="11.125" style="2" customWidth="1"/>
    <col min="6402" max="6402" width="67.75" style="2" customWidth="1"/>
    <col min="6403" max="6403" width="25" style="2" customWidth="1"/>
    <col min="6404" max="6656" width="12.125" style="2"/>
    <col min="6657" max="6657" width="11.125" style="2" customWidth="1"/>
    <col min="6658" max="6658" width="67.75" style="2" customWidth="1"/>
    <col min="6659" max="6659" width="25" style="2" customWidth="1"/>
    <col min="6660" max="6912" width="12.125" style="2"/>
    <col min="6913" max="6913" width="11.125" style="2" customWidth="1"/>
    <col min="6914" max="6914" width="67.75" style="2" customWidth="1"/>
    <col min="6915" max="6915" width="25" style="2" customWidth="1"/>
    <col min="6916" max="7168" width="12.125" style="2"/>
    <col min="7169" max="7169" width="11.125" style="2" customWidth="1"/>
    <col min="7170" max="7170" width="67.75" style="2" customWidth="1"/>
    <col min="7171" max="7171" width="25" style="2" customWidth="1"/>
    <col min="7172" max="7424" width="12.125" style="2"/>
    <col min="7425" max="7425" width="11.125" style="2" customWidth="1"/>
    <col min="7426" max="7426" width="67.75" style="2" customWidth="1"/>
    <col min="7427" max="7427" width="25" style="2" customWidth="1"/>
    <col min="7428" max="7680" width="12.125" style="2"/>
    <col min="7681" max="7681" width="11.125" style="2" customWidth="1"/>
    <col min="7682" max="7682" width="67.75" style="2" customWidth="1"/>
    <col min="7683" max="7683" width="25" style="2" customWidth="1"/>
    <col min="7684" max="7936" width="12.125" style="2"/>
    <col min="7937" max="7937" width="11.125" style="2" customWidth="1"/>
    <col min="7938" max="7938" width="67.75" style="2" customWidth="1"/>
    <col min="7939" max="7939" width="25" style="2" customWidth="1"/>
    <col min="7940" max="8192" width="12.125" style="2"/>
    <col min="8193" max="8193" width="11.125" style="2" customWidth="1"/>
    <col min="8194" max="8194" width="67.75" style="2" customWidth="1"/>
    <col min="8195" max="8195" width="25" style="2" customWidth="1"/>
    <col min="8196" max="8448" width="12.125" style="2"/>
    <col min="8449" max="8449" width="11.125" style="2" customWidth="1"/>
    <col min="8450" max="8450" width="67.75" style="2" customWidth="1"/>
    <col min="8451" max="8451" width="25" style="2" customWidth="1"/>
    <col min="8452" max="8704" width="12.125" style="2"/>
    <col min="8705" max="8705" width="11.125" style="2" customWidth="1"/>
    <col min="8706" max="8706" width="67.75" style="2" customWidth="1"/>
    <col min="8707" max="8707" width="25" style="2" customWidth="1"/>
    <col min="8708" max="8960" width="12.125" style="2"/>
    <col min="8961" max="8961" width="11.125" style="2" customWidth="1"/>
    <col min="8962" max="8962" width="67.75" style="2" customWidth="1"/>
    <col min="8963" max="8963" width="25" style="2" customWidth="1"/>
    <col min="8964" max="9216" width="12.125" style="2"/>
    <col min="9217" max="9217" width="11.125" style="2" customWidth="1"/>
    <col min="9218" max="9218" width="67.75" style="2" customWidth="1"/>
    <col min="9219" max="9219" width="25" style="2" customWidth="1"/>
    <col min="9220" max="9472" width="12.125" style="2"/>
    <col min="9473" max="9473" width="11.125" style="2" customWidth="1"/>
    <col min="9474" max="9474" width="67.75" style="2" customWidth="1"/>
    <col min="9475" max="9475" width="25" style="2" customWidth="1"/>
    <col min="9476" max="9728" width="12.125" style="2"/>
    <col min="9729" max="9729" width="11.125" style="2" customWidth="1"/>
    <col min="9730" max="9730" width="67.75" style="2" customWidth="1"/>
    <col min="9731" max="9731" width="25" style="2" customWidth="1"/>
    <col min="9732" max="9984" width="12.125" style="2"/>
    <col min="9985" max="9985" width="11.125" style="2" customWidth="1"/>
    <col min="9986" max="9986" width="67.75" style="2" customWidth="1"/>
    <col min="9987" max="9987" width="25" style="2" customWidth="1"/>
    <col min="9988" max="10240" width="12.125" style="2"/>
    <col min="10241" max="10241" width="11.125" style="2" customWidth="1"/>
    <col min="10242" max="10242" width="67.75" style="2" customWidth="1"/>
    <col min="10243" max="10243" width="25" style="2" customWidth="1"/>
    <col min="10244" max="10496" width="12.125" style="2"/>
    <col min="10497" max="10497" width="11.125" style="2" customWidth="1"/>
    <col min="10498" max="10498" width="67.75" style="2" customWidth="1"/>
    <col min="10499" max="10499" width="25" style="2" customWidth="1"/>
    <col min="10500" max="10752" width="12.125" style="2"/>
    <col min="10753" max="10753" width="11.125" style="2" customWidth="1"/>
    <col min="10754" max="10754" width="67.75" style="2" customWidth="1"/>
    <col min="10755" max="10755" width="25" style="2" customWidth="1"/>
    <col min="10756" max="11008" width="12.125" style="2"/>
    <col min="11009" max="11009" width="11.125" style="2" customWidth="1"/>
    <col min="11010" max="11010" width="67.75" style="2" customWidth="1"/>
    <col min="11011" max="11011" width="25" style="2" customWidth="1"/>
    <col min="11012" max="11264" width="12.125" style="2"/>
    <col min="11265" max="11265" width="11.125" style="2" customWidth="1"/>
    <col min="11266" max="11266" width="67.75" style="2" customWidth="1"/>
    <col min="11267" max="11267" width="25" style="2" customWidth="1"/>
    <col min="11268" max="11520" width="12.125" style="2"/>
    <col min="11521" max="11521" width="11.125" style="2" customWidth="1"/>
    <col min="11522" max="11522" width="67.75" style="2" customWidth="1"/>
    <col min="11523" max="11523" width="25" style="2" customWidth="1"/>
    <col min="11524" max="11776" width="12.125" style="2"/>
    <col min="11777" max="11777" width="11.125" style="2" customWidth="1"/>
    <col min="11778" max="11778" width="67.75" style="2" customWidth="1"/>
    <col min="11779" max="11779" width="25" style="2" customWidth="1"/>
    <col min="11780" max="12032" width="12.125" style="2"/>
    <col min="12033" max="12033" width="11.125" style="2" customWidth="1"/>
    <col min="12034" max="12034" width="67.75" style="2" customWidth="1"/>
    <col min="12035" max="12035" width="25" style="2" customWidth="1"/>
    <col min="12036" max="12288" width="12.125" style="2"/>
    <col min="12289" max="12289" width="11.125" style="2" customWidth="1"/>
    <col min="12290" max="12290" width="67.75" style="2" customWidth="1"/>
    <col min="12291" max="12291" width="25" style="2" customWidth="1"/>
    <col min="12292" max="12544" width="12.125" style="2"/>
    <col min="12545" max="12545" width="11.125" style="2" customWidth="1"/>
    <col min="12546" max="12546" width="67.75" style="2" customWidth="1"/>
    <col min="12547" max="12547" width="25" style="2" customWidth="1"/>
    <col min="12548" max="12800" width="12.125" style="2"/>
    <col min="12801" max="12801" width="11.125" style="2" customWidth="1"/>
    <col min="12802" max="12802" width="67.75" style="2" customWidth="1"/>
    <col min="12803" max="12803" width="25" style="2" customWidth="1"/>
    <col min="12804" max="13056" width="12.125" style="2"/>
    <col min="13057" max="13057" width="11.125" style="2" customWidth="1"/>
    <col min="13058" max="13058" width="67.75" style="2" customWidth="1"/>
    <col min="13059" max="13059" width="25" style="2" customWidth="1"/>
    <col min="13060" max="13312" width="12.125" style="2"/>
    <col min="13313" max="13313" width="11.125" style="2" customWidth="1"/>
    <col min="13314" max="13314" width="67.75" style="2" customWidth="1"/>
    <col min="13315" max="13315" width="25" style="2" customWidth="1"/>
    <col min="13316" max="13568" width="12.125" style="2"/>
    <col min="13569" max="13569" width="11.125" style="2" customWidth="1"/>
    <col min="13570" max="13570" width="67.75" style="2" customWidth="1"/>
    <col min="13571" max="13571" width="25" style="2" customWidth="1"/>
    <col min="13572" max="13824" width="12.125" style="2"/>
    <col min="13825" max="13825" width="11.125" style="2" customWidth="1"/>
    <col min="13826" max="13826" width="67.75" style="2" customWidth="1"/>
    <col min="13827" max="13827" width="25" style="2" customWidth="1"/>
    <col min="13828" max="14080" width="12.125" style="2"/>
    <col min="14081" max="14081" width="11.125" style="2" customWidth="1"/>
    <col min="14082" max="14082" width="67.75" style="2" customWidth="1"/>
    <col min="14083" max="14083" width="25" style="2" customWidth="1"/>
    <col min="14084" max="14336" width="12.125" style="2"/>
    <col min="14337" max="14337" width="11.125" style="2" customWidth="1"/>
    <col min="14338" max="14338" width="67.75" style="2" customWidth="1"/>
    <col min="14339" max="14339" width="25" style="2" customWidth="1"/>
    <col min="14340" max="14592" width="12.125" style="2"/>
    <col min="14593" max="14593" width="11.125" style="2" customWidth="1"/>
    <col min="14594" max="14594" width="67.75" style="2" customWidth="1"/>
    <col min="14595" max="14595" width="25" style="2" customWidth="1"/>
    <col min="14596" max="14848" width="12.125" style="2"/>
    <col min="14849" max="14849" width="11.125" style="2" customWidth="1"/>
    <col min="14850" max="14850" width="67.75" style="2" customWidth="1"/>
    <col min="14851" max="14851" width="25" style="2" customWidth="1"/>
    <col min="14852" max="15104" width="12.125" style="2"/>
    <col min="15105" max="15105" width="11.125" style="2" customWidth="1"/>
    <col min="15106" max="15106" width="67.75" style="2" customWidth="1"/>
    <col min="15107" max="15107" width="25" style="2" customWidth="1"/>
    <col min="15108" max="15360" width="12.125" style="2"/>
    <col min="15361" max="15361" width="11.125" style="2" customWidth="1"/>
    <col min="15362" max="15362" width="67.75" style="2" customWidth="1"/>
    <col min="15363" max="15363" width="25" style="2" customWidth="1"/>
    <col min="15364" max="15616" width="12.125" style="2"/>
    <col min="15617" max="15617" width="11.125" style="2" customWidth="1"/>
    <col min="15618" max="15618" width="67.75" style="2" customWidth="1"/>
    <col min="15619" max="15619" width="25" style="2" customWidth="1"/>
    <col min="15620" max="15872" width="12.125" style="2"/>
    <col min="15873" max="15873" width="11.125" style="2" customWidth="1"/>
    <col min="15874" max="15874" width="67.75" style="2" customWidth="1"/>
    <col min="15875" max="15875" width="25" style="2" customWidth="1"/>
    <col min="15876" max="16128" width="12.125" style="2"/>
    <col min="16129" max="16129" width="11.125" style="2" customWidth="1"/>
    <col min="16130" max="16130" width="67.75" style="2" customWidth="1"/>
    <col min="16131" max="16131" width="25" style="2" customWidth="1"/>
    <col min="16132" max="16384" width="12.125" style="2"/>
  </cols>
  <sheetData>
    <row r="1" spans="1:3" ht="33.75" customHeight="1">
      <c r="A1" s="1" t="str">
        <f>'[8]##BASEINFO'!$B$2&amp;"度"&amp;'[8]##BASEINFO'!$B$7&amp;"一般公共预算收入决算录入表		"</f>
        <v xml:space="preserve">2023年度开发区一般公共预算收入决算录入表		</v>
      </c>
      <c r="B1" s="1"/>
      <c r="C1" s="1"/>
    </row>
    <row r="2" spans="1:3" ht="17.25" customHeight="1">
      <c r="A2" s="3" t="s">
        <v>1117</v>
      </c>
      <c r="B2" s="3"/>
      <c r="C2" s="3"/>
    </row>
    <row r="3" spans="1:3" ht="17.25" customHeight="1">
      <c r="A3" s="4" t="s">
        <v>1118</v>
      </c>
      <c r="B3" s="4" t="s">
        <v>988</v>
      </c>
      <c r="C3" s="4" t="s">
        <v>990</v>
      </c>
    </row>
    <row r="4" spans="1:3" ht="17.25" customHeight="1">
      <c r="A4" s="5"/>
      <c r="B4" s="4" t="s">
        <v>1119</v>
      </c>
      <c r="C4" s="6">
        <f>SUM(C5,C356)</f>
        <v>45759</v>
      </c>
    </row>
    <row r="5" spans="1:3" ht="17.25" customHeight="1">
      <c r="A5" s="5">
        <v>101</v>
      </c>
      <c r="B5" s="7" t="s">
        <v>1120</v>
      </c>
      <c r="C5" s="6">
        <f>C6+C48+C68+C193+C258+C265+C270+C286+C295+C301+C310+C319+C322+C325+C328+C340+C344+C347+C350+C353</f>
        <v>42332</v>
      </c>
    </row>
    <row r="6" spans="1:3" ht="17.25" customHeight="1">
      <c r="A6" s="5">
        <v>10101</v>
      </c>
      <c r="B6" s="7" t="s">
        <v>1121</v>
      </c>
      <c r="C6" s="6">
        <f>SUM(C7,C41,C45)</f>
        <v>23843</v>
      </c>
    </row>
    <row r="7" spans="1:3" ht="17.25" customHeight="1">
      <c r="A7" s="5">
        <v>1010101</v>
      </c>
      <c r="B7" s="7" t="s">
        <v>1122</v>
      </c>
      <c r="C7" s="6">
        <f>SUM(C8:C40)</f>
        <v>23843</v>
      </c>
    </row>
    <row r="8" spans="1:3" ht="17.25" customHeight="1">
      <c r="A8" s="5">
        <v>101010101</v>
      </c>
      <c r="B8" s="5" t="s">
        <v>1123</v>
      </c>
      <c r="C8" s="6">
        <v>71</v>
      </c>
    </row>
    <row r="9" spans="1:3" ht="17.25" customHeight="1">
      <c r="A9" s="5">
        <v>101010102</v>
      </c>
      <c r="B9" s="5" t="s">
        <v>1124</v>
      </c>
      <c r="C9" s="6">
        <v>7</v>
      </c>
    </row>
    <row r="10" spans="1:3" ht="17.25" customHeight="1">
      <c r="A10" s="5">
        <v>101010103</v>
      </c>
      <c r="B10" s="5" t="s">
        <v>1125</v>
      </c>
      <c r="C10" s="6">
        <v>19968</v>
      </c>
    </row>
    <row r="11" spans="1:3" ht="17.25" customHeight="1">
      <c r="A11" s="5">
        <v>101010104</v>
      </c>
      <c r="B11" s="5" t="s">
        <v>1126</v>
      </c>
      <c r="C11" s="6"/>
    </row>
    <row r="12" spans="1:3" ht="17.25" customHeight="1">
      <c r="A12" s="5">
        <v>101010105</v>
      </c>
      <c r="B12" s="5" t="s">
        <v>1127</v>
      </c>
      <c r="C12" s="6">
        <v>808</v>
      </c>
    </row>
    <row r="13" spans="1:3" ht="17.25" customHeight="1">
      <c r="A13" s="5">
        <v>101010106</v>
      </c>
      <c r="B13" s="5" t="s">
        <v>1128</v>
      </c>
      <c r="C13" s="6">
        <v>3225</v>
      </c>
    </row>
    <row r="14" spans="1:3" ht="17.25" customHeight="1">
      <c r="A14" s="5">
        <v>101010117</v>
      </c>
      <c r="B14" s="5" t="s">
        <v>1129</v>
      </c>
      <c r="C14" s="6"/>
    </row>
    <row r="15" spans="1:3" ht="17.25" customHeight="1">
      <c r="A15" s="5">
        <v>101010118</v>
      </c>
      <c r="B15" s="5" t="s">
        <v>1130</v>
      </c>
      <c r="C15" s="6"/>
    </row>
    <row r="16" spans="1:3" ht="17.25" customHeight="1">
      <c r="A16" s="5">
        <v>101010119</v>
      </c>
      <c r="B16" s="5" t="s">
        <v>1131</v>
      </c>
      <c r="C16" s="6">
        <v>91</v>
      </c>
    </row>
    <row r="17" spans="1:3" ht="17.25" customHeight="1">
      <c r="A17" s="5">
        <v>101010120</v>
      </c>
      <c r="B17" s="5" t="s">
        <v>1132</v>
      </c>
      <c r="C17" s="6">
        <v>65</v>
      </c>
    </row>
    <row r="18" spans="1:3" ht="17.25" customHeight="1">
      <c r="A18" s="5">
        <v>101010121</v>
      </c>
      <c r="B18" s="5" t="s">
        <v>1133</v>
      </c>
      <c r="C18" s="6"/>
    </row>
    <row r="19" spans="1:3" ht="17.25" customHeight="1">
      <c r="A19" s="5">
        <v>101010122</v>
      </c>
      <c r="B19" s="5" t="s">
        <v>1134</v>
      </c>
      <c r="C19" s="6">
        <v>-167</v>
      </c>
    </row>
    <row r="20" spans="1:3" ht="17.25" customHeight="1">
      <c r="A20" s="5">
        <v>101010125</v>
      </c>
      <c r="B20" s="5" t="s">
        <v>1135</v>
      </c>
      <c r="C20" s="6"/>
    </row>
    <row r="21" spans="1:3" ht="17.25" customHeight="1">
      <c r="A21" s="5">
        <v>101010127</v>
      </c>
      <c r="B21" s="5" t="s">
        <v>1136</v>
      </c>
      <c r="C21" s="6"/>
    </row>
    <row r="22" spans="1:3" ht="17.25" customHeight="1">
      <c r="A22" s="5">
        <v>101010129</v>
      </c>
      <c r="B22" s="5" t="s">
        <v>1137</v>
      </c>
      <c r="C22" s="6">
        <v>-18</v>
      </c>
    </row>
    <row r="23" spans="1:3" ht="17.25" customHeight="1">
      <c r="A23" s="5">
        <v>101010131</v>
      </c>
      <c r="B23" s="5" t="s">
        <v>1138</v>
      </c>
      <c r="C23" s="6"/>
    </row>
    <row r="24" spans="1:3" ht="17.25" customHeight="1">
      <c r="A24" s="5">
        <v>101010132</v>
      </c>
      <c r="B24" s="5" t="s">
        <v>1139</v>
      </c>
      <c r="C24" s="6"/>
    </row>
    <row r="25" spans="1:3" ht="17.25" customHeight="1">
      <c r="A25" s="5">
        <v>101010133</v>
      </c>
      <c r="B25" s="5" t="s">
        <v>1140</v>
      </c>
      <c r="C25" s="6"/>
    </row>
    <row r="26" spans="1:3" ht="17.25" customHeight="1">
      <c r="A26" s="5">
        <v>101010134</v>
      </c>
      <c r="B26" s="5" t="s">
        <v>1141</v>
      </c>
      <c r="C26" s="6"/>
    </row>
    <row r="27" spans="1:3" ht="17.25" customHeight="1">
      <c r="A27" s="5">
        <v>101010135</v>
      </c>
      <c r="B27" s="5" t="s">
        <v>1142</v>
      </c>
      <c r="C27" s="6"/>
    </row>
    <row r="28" spans="1:3" ht="17.25" customHeight="1">
      <c r="A28" s="5">
        <v>101010136</v>
      </c>
      <c r="B28" s="5" t="s">
        <v>1143</v>
      </c>
      <c r="C28" s="6"/>
    </row>
    <row r="29" spans="1:3" ht="17.25" customHeight="1">
      <c r="A29" s="5">
        <v>101010137</v>
      </c>
      <c r="B29" s="5" t="s">
        <v>1144</v>
      </c>
      <c r="C29" s="6"/>
    </row>
    <row r="30" spans="1:3" ht="17.25" customHeight="1">
      <c r="A30" s="5">
        <v>101010138</v>
      </c>
      <c r="B30" s="5" t="s">
        <v>1145</v>
      </c>
      <c r="C30" s="6">
        <v>-145</v>
      </c>
    </row>
    <row r="31" spans="1:3" ht="17.25" customHeight="1">
      <c r="A31" s="5">
        <v>101010139</v>
      </c>
      <c r="B31" s="5" t="s">
        <v>1146</v>
      </c>
      <c r="C31" s="6"/>
    </row>
    <row r="32" spans="1:3" ht="17.25" customHeight="1">
      <c r="A32" s="5">
        <v>101010140</v>
      </c>
      <c r="B32" s="5" t="s">
        <v>1147</v>
      </c>
      <c r="C32" s="6"/>
    </row>
    <row r="33" spans="1:3" ht="17.25" customHeight="1">
      <c r="A33" s="5">
        <v>101010141</v>
      </c>
      <c r="B33" s="5" t="s">
        <v>1148</v>
      </c>
      <c r="C33" s="6">
        <v>-23</v>
      </c>
    </row>
    <row r="34" spans="1:3" ht="17.25" customHeight="1">
      <c r="A34" s="5">
        <v>101010142</v>
      </c>
      <c r="B34" s="5" t="s">
        <v>1149</v>
      </c>
      <c r="C34" s="6">
        <v>-39</v>
      </c>
    </row>
    <row r="35" spans="1:3" ht="17.25" customHeight="1">
      <c r="A35" s="5">
        <v>101010150</v>
      </c>
      <c r="B35" s="5" t="s">
        <v>1150</v>
      </c>
      <c r="C35" s="6"/>
    </row>
    <row r="36" spans="1:3" ht="17.25" customHeight="1">
      <c r="A36" s="5">
        <v>101010151</v>
      </c>
      <c r="B36" s="5" t="s">
        <v>1151</v>
      </c>
      <c r="C36" s="6"/>
    </row>
    <row r="37" spans="1:3" ht="17.25" customHeight="1">
      <c r="A37" s="5">
        <v>101010152</v>
      </c>
      <c r="B37" s="5" t="s">
        <v>1152</v>
      </c>
      <c r="C37" s="6"/>
    </row>
    <row r="38" spans="1:3" ht="17.25" customHeight="1">
      <c r="A38" s="5">
        <v>101010153</v>
      </c>
      <c r="B38" s="5" t="s">
        <v>1153</v>
      </c>
      <c r="C38" s="6"/>
    </row>
    <row r="39" spans="1:3" ht="17.25" customHeight="1">
      <c r="A39" s="5">
        <v>101010154</v>
      </c>
      <c r="B39" s="5" t="s">
        <v>1154</v>
      </c>
      <c r="C39" s="6"/>
    </row>
    <row r="40" spans="1:3" ht="17.25" customHeight="1">
      <c r="A40" s="5">
        <v>101010155</v>
      </c>
      <c r="B40" s="5" t="s">
        <v>1155</v>
      </c>
      <c r="C40" s="6"/>
    </row>
    <row r="41" spans="1:3" ht="17.25" customHeight="1">
      <c r="A41" s="5">
        <v>1010102</v>
      </c>
      <c r="B41" s="7" t="s">
        <v>1156</v>
      </c>
      <c r="C41" s="6">
        <f>SUM(C42:C44)</f>
        <v>0</v>
      </c>
    </row>
    <row r="42" spans="1:3" ht="17.25" customHeight="1">
      <c r="A42" s="5">
        <v>101010201</v>
      </c>
      <c r="B42" s="5" t="s">
        <v>1157</v>
      </c>
      <c r="C42" s="6"/>
    </row>
    <row r="43" spans="1:3" ht="17.25" customHeight="1">
      <c r="A43" s="5">
        <v>101010220</v>
      </c>
      <c r="B43" s="5" t="s">
        <v>1158</v>
      </c>
      <c r="C43" s="6"/>
    </row>
    <row r="44" spans="1:3" ht="17.25" customHeight="1">
      <c r="A44" s="5">
        <v>101010221</v>
      </c>
      <c r="B44" s="5" t="s">
        <v>1159</v>
      </c>
      <c r="C44" s="6"/>
    </row>
    <row r="45" spans="1:3" ht="17.25" customHeight="1">
      <c r="A45" s="5">
        <v>1010103</v>
      </c>
      <c r="B45" s="7" t="s">
        <v>1160</v>
      </c>
      <c r="C45" s="6">
        <f>C46+C47</f>
        <v>0</v>
      </c>
    </row>
    <row r="46" spans="1:3" ht="17.25" customHeight="1">
      <c r="A46" s="5">
        <v>101010301</v>
      </c>
      <c r="B46" s="5" t="s">
        <v>1161</v>
      </c>
      <c r="C46" s="6"/>
    </row>
    <row r="47" spans="1:3" ht="17.25" customHeight="1">
      <c r="A47" s="5">
        <v>101010302</v>
      </c>
      <c r="B47" s="5" t="s">
        <v>1162</v>
      </c>
      <c r="C47" s="6"/>
    </row>
    <row r="48" spans="1:3" ht="17.25" customHeight="1">
      <c r="A48" s="5">
        <v>10102</v>
      </c>
      <c r="B48" s="7" t="s">
        <v>1163</v>
      </c>
      <c r="C48" s="6">
        <f>SUM(C49,C61,C67)</f>
        <v>0</v>
      </c>
    </row>
    <row r="49" spans="1:3" ht="17.25" customHeight="1">
      <c r="A49" s="5">
        <v>1010201</v>
      </c>
      <c r="B49" s="7" t="s">
        <v>1164</v>
      </c>
      <c r="C49" s="6">
        <f>SUM(C50:C60)</f>
        <v>0</v>
      </c>
    </row>
    <row r="50" spans="1:3" ht="17.25" customHeight="1">
      <c r="A50" s="5">
        <v>101020101</v>
      </c>
      <c r="B50" s="5" t="s">
        <v>1165</v>
      </c>
      <c r="C50" s="6"/>
    </row>
    <row r="51" spans="1:3" ht="17.25" customHeight="1">
      <c r="A51" s="5">
        <v>101020102</v>
      </c>
      <c r="B51" s="5" t="s">
        <v>1166</v>
      </c>
      <c r="C51" s="6"/>
    </row>
    <row r="52" spans="1:3" ht="17.25" customHeight="1">
      <c r="A52" s="5">
        <v>101020103</v>
      </c>
      <c r="B52" s="5" t="s">
        <v>1167</v>
      </c>
      <c r="C52" s="6"/>
    </row>
    <row r="53" spans="1:3" ht="17.25" customHeight="1">
      <c r="A53" s="5">
        <v>101020104</v>
      </c>
      <c r="B53" s="5" t="s">
        <v>1168</v>
      </c>
      <c r="C53" s="6"/>
    </row>
    <row r="54" spans="1:3" ht="17.25" customHeight="1">
      <c r="A54" s="5">
        <v>101020105</v>
      </c>
      <c r="B54" s="5" t="s">
        <v>1169</v>
      </c>
      <c r="C54" s="6"/>
    </row>
    <row r="55" spans="1:3" ht="17.25" customHeight="1">
      <c r="A55" s="5">
        <v>101020106</v>
      </c>
      <c r="B55" s="5" t="s">
        <v>1170</v>
      </c>
      <c r="C55" s="6"/>
    </row>
    <row r="56" spans="1:3" ht="17.25" customHeight="1">
      <c r="A56" s="5">
        <v>101020107</v>
      </c>
      <c r="B56" s="5" t="s">
        <v>1171</v>
      </c>
      <c r="C56" s="6"/>
    </row>
    <row r="57" spans="1:3" ht="17.25" customHeight="1">
      <c r="A57" s="5">
        <v>101020119</v>
      </c>
      <c r="B57" s="5" t="s">
        <v>1172</v>
      </c>
      <c r="C57" s="6"/>
    </row>
    <row r="58" spans="1:3" ht="17.25" customHeight="1">
      <c r="A58" s="5">
        <v>101020120</v>
      </c>
      <c r="B58" s="5" t="s">
        <v>1173</v>
      </c>
      <c r="C58" s="6"/>
    </row>
    <row r="59" spans="1:3" ht="17.25" customHeight="1">
      <c r="A59" s="5">
        <v>101020121</v>
      </c>
      <c r="B59" s="5" t="s">
        <v>1174</v>
      </c>
      <c r="C59" s="6"/>
    </row>
    <row r="60" spans="1:3" ht="17.25" customHeight="1">
      <c r="A60" s="5">
        <v>101020129</v>
      </c>
      <c r="B60" s="5" t="s">
        <v>1175</v>
      </c>
      <c r="C60" s="6"/>
    </row>
    <row r="61" spans="1:3" ht="17.25" customHeight="1">
      <c r="A61" s="5">
        <v>1010202</v>
      </c>
      <c r="B61" s="7" t="s">
        <v>1176</v>
      </c>
      <c r="C61" s="6">
        <f>SUM(C62:C66)</f>
        <v>0</v>
      </c>
    </row>
    <row r="62" spans="1:3" ht="17.25" customHeight="1">
      <c r="A62" s="5">
        <v>101020202</v>
      </c>
      <c r="B62" s="5" t="s">
        <v>1177</v>
      </c>
      <c r="C62" s="6"/>
    </row>
    <row r="63" spans="1:3" ht="17.25" customHeight="1">
      <c r="A63" s="5">
        <v>101020209</v>
      </c>
      <c r="B63" s="5" t="s">
        <v>1178</v>
      </c>
      <c r="C63" s="6"/>
    </row>
    <row r="64" spans="1:3" ht="17.25" customHeight="1">
      <c r="A64" s="5">
        <v>101020220</v>
      </c>
      <c r="B64" s="5" t="s">
        <v>1179</v>
      </c>
      <c r="C64" s="6"/>
    </row>
    <row r="65" spans="1:3" ht="17.25" customHeight="1">
      <c r="A65" s="5">
        <v>101020221</v>
      </c>
      <c r="B65" s="5" t="s">
        <v>1180</v>
      </c>
      <c r="C65" s="6"/>
    </row>
    <row r="66" spans="1:3" ht="17.25" customHeight="1">
      <c r="A66" s="5">
        <v>101020229</v>
      </c>
      <c r="B66" s="5" t="s">
        <v>1181</v>
      </c>
      <c r="C66" s="6"/>
    </row>
    <row r="67" spans="1:3" ht="17.25" customHeight="1">
      <c r="A67" s="5">
        <v>1010203</v>
      </c>
      <c r="B67" s="7" t="s">
        <v>1182</v>
      </c>
      <c r="C67" s="6"/>
    </row>
    <row r="68" spans="1:3" ht="17.25" customHeight="1">
      <c r="A68" s="5">
        <v>10104</v>
      </c>
      <c r="B68" s="7" t="s">
        <v>1183</v>
      </c>
      <c r="C68" s="6">
        <f>SUM(C69:C85,C89:C94,C98,C103:C104,C108:C114,C131:C132,C135:C137,C142,C147,C152,C157,C162,C167,C172,C177,C182,C187,C191,C192)</f>
        <v>4728</v>
      </c>
    </row>
    <row r="69" spans="1:3" ht="17.25" customHeight="1">
      <c r="A69" s="5">
        <v>1010401</v>
      </c>
      <c r="B69" s="7" t="s">
        <v>1184</v>
      </c>
      <c r="C69" s="6"/>
    </row>
    <row r="70" spans="1:3" ht="17.25" customHeight="1">
      <c r="A70" s="5">
        <v>1010402</v>
      </c>
      <c r="B70" s="7" t="s">
        <v>1185</v>
      </c>
      <c r="C70" s="6"/>
    </row>
    <row r="71" spans="1:3" ht="17.25" customHeight="1">
      <c r="A71" s="5">
        <v>1010403</v>
      </c>
      <c r="B71" s="7" t="s">
        <v>1186</v>
      </c>
      <c r="C71" s="6"/>
    </row>
    <row r="72" spans="1:3" ht="17.25" customHeight="1">
      <c r="A72" s="5">
        <v>1010404</v>
      </c>
      <c r="B72" s="7" t="s">
        <v>1187</v>
      </c>
      <c r="C72" s="6"/>
    </row>
    <row r="73" spans="1:3" ht="17.25" customHeight="1">
      <c r="A73" s="5">
        <v>1010405</v>
      </c>
      <c r="B73" s="7" t="s">
        <v>1188</v>
      </c>
      <c r="C73" s="6"/>
    </row>
    <row r="74" spans="1:3" ht="17.25" customHeight="1">
      <c r="A74" s="5">
        <v>1010406</v>
      </c>
      <c r="B74" s="7" t="s">
        <v>1189</v>
      </c>
      <c r="C74" s="6"/>
    </row>
    <row r="75" spans="1:3" ht="17.25" customHeight="1">
      <c r="A75" s="5">
        <v>1010407</v>
      </c>
      <c r="B75" s="7" t="s">
        <v>1190</v>
      </c>
      <c r="C75" s="6"/>
    </row>
    <row r="76" spans="1:3" ht="17.25" customHeight="1">
      <c r="A76" s="5">
        <v>1010408</v>
      </c>
      <c r="B76" s="7" t="s">
        <v>1191</v>
      </c>
      <c r="C76" s="6"/>
    </row>
    <row r="77" spans="1:3" ht="17.25" customHeight="1">
      <c r="A77" s="5">
        <v>1010409</v>
      </c>
      <c r="B77" s="7" t="s">
        <v>1192</v>
      </c>
      <c r="C77" s="6"/>
    </row>
    <row r="78" spans="1:3" ht="17.25" customHeight="1">
      <c r="A78" s="5">
        <v>1010410</v>
      </c>
      <c r="B78" s="7" t="s">
        <v>1193</v>
      </c>
      <c r="C78" s="6"/>
    </row>
    <row r="79" spans="1:3" ht="17.25" customHeight="1">
      <c r="A79" s="5">
        <v>1010411</v>
      </c>
      <c r="B79" s="7" t="s">
        <v>1194</v>
      </c>
      <c r="C79" s="6"/>
    </row>
    <row r="80" spans="1:3" ht="17.25" customHeight="1">
      <c r="A80" s="5">
        <v>1010412</v>
      </c>
      <c r="B80" s="7" t="s">
        <v>1195</v>
      </c>
      <c r="C80" s="6"/>
    </row>
    <row r="81" spans="1:3" ht="17.25" customHeight="1">
      <c r="A81" s="5">
        <v>1010413</v>
      </c>
      <c r="B81" s="7" t="s">
        <v>1196</v>
      </c>
      <c r="C81" s="6"/>
    </row>
    <row r="82" spans="1:3" ht="17.25" customHeight="1">
      <c r="A82" s="5">
        <v>1010414</v>
      </c>
      <c r="B82" s="7" t="s">
        <v>1197</v>
      </c>
      <c r="C82" s="6"/>
    </row>
    <row r="83" spans="1:3" ht="17.25" customHeight="1">
      <c r="A83" s="5">
        <v>1010415</v>
      </c>
      <c r="B83" s="7" t="s">
        <v>1198</v>
      </c>
      <c r="C83" s="6"/>
    </row>
    <row r="84" spans="1:3" ht="17.25" customHeight="1">
      <c r="A84" s="5">
        <v>1010416</v>
      </c>
      <c r="B84" s="7" t="s">
        <v>1199</v>
      </c>
      <c r="C84" s="6"/>
    </row>
    <row r="85" spans="1:3" ht="17.25" customHeight="1">
      <c r="A85" s="5">
        <v>1010417</v>
      </c>
      <c r="B85" s="7" t="s">
        <v>1200</v>
      </c>
      <c r="C85" s="6">
        <f>SUM(C86:C88)</f>
        <v>0</v>
      </c>
    </row>
    <row r="86" spans="1:3" ht="17.25" customHeight="1">
      <c r="A86" s="5">
        <v>101041701</v>
      </c>
      <c r="B86" s="5" t="s">
        <v>1201</v>
      </c>
      <c r="C86" s="6"/>
    </row>
    <row r="87" spans="1:3" ht="17.25" customHeight="1">
      <c r="A87" s="5">
        <v>101041702</v>
      </c>
      <c r="B87" s="5" t="s">
        <v>1202</v>
      </c>
      <c r="C87" s="6"/>
    </row>
    <row r="88" spans="1:3" ht="17.25" customHeight="1">
      <c r="A88" s="5">
        <v>101041709</v>
      </c>
      <c r="B88" s="5" t="s">
        <v>1203</v>
      </c>
      <c r="C88" s="6"/>
    </row>
    <row r="89" spans="1:3" ht="17.25" customHeight="1">
      <c r="A89" s="5">
        <v>1010418</v>
      </c>
      <c r="B89" s="7" t="s">
        <v>1204</v>
      </c>
      <c r="C89" s="6"/>
    </row>
    <row r="90" spans="1:3" ht="17.25" customHeight="1">
      <c r="A90" s="5">
        <v>1010419</v>
      </c>
      <c r="B90" s="7" t="s">
        <v>1205</v>
      </c>
      <c r="C90" s="6"/>
    </row>
    <row r="91" spans="1:3" ht="17.25" customHeight="1">
      <c r="A91" s="5">
        <v>1010420</v>
      </c>
      <c r="B91" s="7" t="s">
        <v>1206</v>
      </c>
      <c r="C91" s="6"/>
    </row>
    <row r="92" spans="1:3" ht="17.25" customHeight="1">
      <c r="A92" s="5">
        <v>1010421</v>
      </c>
      <c r="B92" s="7" t="s">
        <v>1207</v>
      </c>
      <c r="C92" s="6"/>
    </row>
    <row r="93" spans="1:3" ht="17.25" customHeight="1">
      <c r="A93" s="5">
        <v>1010422</v>
      </c>
      <c r="B93" s="7" t="s">
        <v>1208</v>
      </c>
      <c r="C93" s="6"/>
    </row>
    <row r="94" spans="1:3" ht="17.25" customHeight="1">
      <c r="A94" s="5">
        <v>1010423</v>
      </c>
      <c r="B94" s="7" t="s">
        <v>1209</v>
      </c>
      <c r="C94" s="6">
        <f>SUM(C95:C97)</f>
        <v>0</v>
      </c>
    </row>
    <row r="95" spans="1:3" ht="17.25" customHeight="1">
      <c r="A95" s="5">
        <v>101042303</v>
      </c>
      <c r="B95" s="5" t="s">
        <v>1210</v>
      </c>
      <c r="C95" s="6"/>
    </row>
    <row r="96" spans="1:3" ht="17.25" customHeight="1">
      <c r="A96" s="5">
        <v>101042304</v>
      </c>
      <c r="B96" s="5" t="s">
        <v>1211</v>
      </c>
      <c r="C96" s="6"/>
    </row>
    <row r="97" spans="1:3" ht="17.25" customHeight="1">
      <c r="A97" s="5">
        <v>101042309</v>
      </c>
      <c r="B97" s="5" t="s">
        <v>1212</v>
      </c>
      <c r="C97" s="6"/>
    </row>
    <row r="98" spans="1:3" ht="17.25" customHeight="1">
      <c r="A98" s="5">
        <v>1010424</v>
      </c>
      <c r="B98" s="7" t="s">
        <v>1213</v>
      </c>
      <c r="C98" s="6">
        <f>SUM(C99:C102)</f>
        <v>0</v>
      </c>
    </row>
    <row r="99" spans="1:3" ht="17.25" customHeight="1">
      <c r="A99" s="5">
        <v>101042402</v>
      </c>
      <c r="B99" s="5" t="s">
        <v>1214</v>
      </c>
      <c r="C99" s="6"/>
    </row>
    <row r="100" spans="1:3" ht="17.25" customHeight="1">
      <c r="A100" s="5">
        <v>101042403</v>
      </c>
      <c r="B100" s="5" t="s">
        <v>1215</v>
      </c>
      <c r="C100" s="6"/>
    </row>
    <row r="101" spans="1:3" ht="17.25" customHeight="1">
      <c r="A101" s="5">
        <v>101042404</v>
      </c>
      <c r="B101" s="5" t="s">
        <v>1216</v>
      </c>
      <c r="C101" s="6"/>
    </row>
    <row r="102" spans="1:3" ht="17.25" customHeight="1">
      <c r="A102" s="5">
        <v>101042409</v>
      </c>
      <c r="B102" s="5" t="s">
        <v>1217</v>
      </c>
      <c r="C102" s="6"/>
    </row>
    <row r="103" spans="1:3" ht="17.25" customHeight="1">
      <c r="A103" s="5">
        <v>1010425</v>
      </c>
      <c r="B103" s="7" t="s">
        <v>1218</v>
      </c>
      <c r="C103" s="6"/>
    </row>
    <row r="104" spans="1:3" ht="17.25" customHeight="1">
      <c r="A104" s="5">
        <v>1010426</v>
      </c>
      <c r="B104" s="7" t="s">
        <v>1219</v>
      </c>
      <c r="C104" s="6">
        <f>SUM(C105:C107)</f>
        <v>0</v>
      </c>
    </row>
    <row r="105" spans="1:3" ht="17.25" customHeight="1">
      <c r="A105" s="5">
        <v>101042601</v>
      </c>
      <c r="B105" s="5" t="s">
        <v>1220</v>
      </c>
      <c r="C105" s="6"/>
    </row>
    <row r="106" spans="1:3" ht="17.25" customHeight="1">
      <c r="A106" s="5">
        <v>101042602</v>
      </c>
      <c r="B106" s="5" t="s">
        <v>1221</v>
      </c>
      <c r="C106" s="6"/>
    </row>
    <row r="107" spans="1:3" ht="17.25" customHeight="1">
      <c r="A107" s="5">
        <v>101042609</v>
      </c>
      <c r="B107" s="5" t="s">
        <v>1222</v>
      </c>
      <c r="C107" s="6"/>
    </row>
    <row r="108" spans="1:3" ht="17.25" customHeight="1">
      <c r="A108" s="5">
        <v>1010427</v>
      </c>
      <c r="B108" s="7" t="s">
        <v>1223</v>
      </c>
      <c r="C108" s="6"/>
    </row>
    <row r="109" spans="1:3" ht="17.25" customHeight="1">
      <c r="A109" s="5">
        <v>1010428</v>
      </c>
      <c r="B109" s="7" t="s">
        <v>1224</v>
      </c>
      <c r="C109" s="6"/>
    </row>
    <row r="110" spans="1:3" ht="17.25" customHeight="1">
      <c r="A110" s="5">
        <v>1010429</v>
      </c>
      <c r="B110" s="7" t="s">
        <v>1225</v>
      </c>
      <c r="C110" s="6"/>
    </row>
    <row r="111" spans="1:3" ht="17.25" customHeight="1">
      <c r="A111" s="5">
        <v>1010430</v>
      </c>
      <c r="B111" s="7" t="s">
        <v>1226</v>
      </c>
      <c r="C111" s="6"/>
    </row>
    <row r="112" spans="1:3" ht="17.25" customHeight="1">
      <c r="A112" s="5">
        <v>1010431</v>
      </c>
      <c r="B112" s="7" t="s">
        <v>1227</v>
      </c>
      <c r="C112" s="6"/>
    </row>
    <row r="113" spans="1:3" ht="17.25" customHeight="1">
      <c r="A113" s="5">
        <v>1010432</v>
      </c>
      <c r="B113" s="7" t="s">
        <v>1228</v>
      </c>
      <c r="C113" s="6"/>
    </row>
    <row r="114" spans="1:3" ht="17.25" customHeight="1">
      <c r="A114" s="5">
        <v>1010433</v>
      </c>
      <c r="B114" s="7" t="s">
        <v>1229</v>
      </c>
      <c r="C114" s="6">
        <f>SUM(C115:C130)</f>
        <v>3524</v>
      </c>
    </row>
    <row r="115" spans="1:3" ht="17.25" customHeight="1">
      <c r="A115" s="5">
        <v>101043302</v>
      </c>
      <c r="B115" s="5" t="s">
        <v>1230</v>
      </c>
      <c r="C115" s="6"/>
    </row>
    <row r="116" spans="1:3" ht="17.25" customHeight="1">
      <c r="A116" s="5">
        <v>101043303</v>
      </c>
      <c r="B116" s="5" t="s">
        <v>1231</v>
      </c>
      <c r="C116" s="6"/>
    </row>
    <row r="117" spans="1:3" ht="17.25" customHeight="1">
      <c r="A117" s="5">
        <v>101043304</v>
      </c>
      <c r="B117" s="5" t="s">
        <v>1232</v>
      </c>
      <c r="C117" s="6"/>
    </row>
    <row r="118" spans="1:3" ht="17.25" customHeight="1">
      <c r="A118" s="5">
        <v>101043308</v>
      </c>
      <c r="B118" s="5" t="s">
        <v>1233</v>
      </c>
      <c r="C118" s="6"/>
    </row>
    <row r="119" spans="1:3" ht="17.25" customHeight="1">
      <c r="A119" s="5">
        <v>101043309</v>
      </c>
      <c r="B119" s="5" t="s">
        <v>1234</v>
      </c>
      <c r="C119" s="6"/>
    </row>
    <row r="120" spans="1:3" ht="17.25" customHeight="1">
      <c r="A120" s="5">
        <v>101043310</v>
      </c>
      <c r="B120" s="5" t="s">
        <v>1235</v>
      </c>
      <c r="C120" s="6"/>
    </row>
    <row r="121" spans="1:3" ht="17.25" customHeight="1">
      <c r="A121" s="5">
        <v>101043312</v>
      </c>
      <c r="B121" s="5" t="s">
        <v>1236</v>
      </c>
      <c r="C121" s="6"/>
    </row>
    <row r="122" spans="1:3" ht="17.25" customHeight="1">
      <c r="A122" s="5">
        <v>101043313</v>
      </c>
      <c r="B122" s="5" t="s">
        <v>1237</v>
      </c>
      <c r="C122" s="6"/>
    </row>
    <row r="123" spans="1:3" ht="17.25" customHeight="1">
      <c r="A123" s="5">
        <v>101043314</v>
      </c>
      <c r="B123" s="5" t="s">
        <v>1238</v>
      </c>
      <c r="C123" s="6"/>
    </row>
    <row r="124" spans="1:3" ht="17.25" customHeight="1">
      <c r="A124" s="5">
        <v>101043315</v>
      </c>
      <c r="B124" s="5" t="s">
        <v>1239</v>
      </c>
      <c r="C124" s="6"/>
    </row>
    <row r="125" spans="1:3" ht="17.25" customHeight="1">
      <c r="A125" s="5">
        <v>101043316</v>
      </c>
      <c r="B125" s="5" t="s">
        <v>1240</v>
      </c>
      <c r="C125" s="6"/>
    </row>
    <row r="126" spans="1:3" ht="17.25" customHeight="1">
      <c r="A126" s="5">
        <v>101043317</v>
      </c>
      <c r="B126" s="5" t="s">
        <v>1241</v>
      </c>
      <c r="C126" s="6"/>
    </row>
    <row r="127" spans="1:3" ht="17.25" customHeight="1">
      <c r="A127" s="5">
        <v>101043318</v>
      </c>
      <c r="B127" s="5" t="s">
        <v>1242</v>
      </c>
      <c r="C127" s="6"/>
    </row>
    <row r="128" spans="1:3" ht="17.25" customHeight="1">
      <c r="A128" s="5">
        <v>101043319</v>
      </c>
      <c r="B128" s="5" t="s">
        <v>1243</v>
      </c>
      <c r="C128" s="6"/>
    </row>
    <row r="129" spans="1:3" ht="17.25" customHeight="1">
      <c r="A129" s="5">
        <v>101043320</v>
      </c>
      <c r="B129" s="5" t="s">
        <v>1244</v>
      </c>
      <c r="C129" s="6"/>
    </row>
    <row r="130" spans="1:3" ht="17.25" customHeight="1">
      <c r="A130" s="5">
        <v>101043399</v>
      </c>
      <c r="B130" s="5" t="s">
        <v>1245</v>
      </c>
      <c r="C130" s="6">
        <v>3524</v>
      </c>
    </row>
    <row r="131" spans="1:3" ht="17.25" customHeight="1">
      <c r="A131" s="5">
        <v>1010434</v>
      </c>
      <c r="B131" s="7" t="s">
        <v>1246</v>
      </c>
      <c r="C131" s="6"/>
    </row>
    <row r="132" spans="1:3" ht="17.25" customHeight="1">
      <c r="A132" s="5">
        <v>1010435</v>
      </c>
      <c r="B132" s="7" t="s">
        <v>1247</v>
      </c>
      <c r="C132" s="6">
        <f>C133+C134</f>
        <v>402</v>
      </c>
    </row>
    <row r="133" spans="1:3" ht="17.25" customHeight="1">
      <c r="A133" s="5">
        <v>101043501</v>
      </c>
      <c r="B133" s="5" t="s">
        <v>1248</v>
      </c>
      <c r="C133" s="6"/>
    </row>
    <row r="134" spans="1:3" ht="17.25" customHeight="1">
      <c r="A134" s="5">
        <v>101043509</v>
      </c>
      <c r="B134" s="5" t="s">
        <v>1249</v>
      </c>
      <c r="C134" s="6">
        <v>402</v>
      </c>
    </row>
    <row r="135" spans="1:3" ht="17.25" customHeight="1">
      <c r="A135" s="5">
        <v>1010436</v>
      </c>
      <c r="B135" s="7" t="s">
        <v>1250</v>
      </c>
      <c r="C135" s="6">
        <v>641</v>
      </c>
    </row>
    <row r="136" spans="1:3" ht="17.25" customHeight="1">
      <c r="A136" s="5">
        <v>1010439</v>
      </c>
      <c r="B136" s="7" t="s">
        <v>1251</v>
      </c>
      <c r="C136" s="6">
        <v>-1</v>
      </c>
    </row>
    <row r="137" spans="1:3" ht="17.25" customHeight="1">
      <c r="A137" s="5">
        <v>1010440</v>
      </c>
      <c r="B137" s="7" t="s">
        <v>1252</v>
      </c>
      <c r="C137" s="6">
        <f>SUM(C138:C141)</f>
        <v>4</v>
      </c>
    </row>
    <row r="138" spans="1:3" ht="17.25" customHeight="1">
      <c r="A138" s="5">
        <v>101044001</v>
      </c>
      <c r="B138" s="5" t="s">
        <v>1253</v>
      </c>
      <c r="C138" s="6"/>
    </row>
    <row r="139" spans="1:3" ht="17.25" customHeight="1">
      <c r="A139" s="5">
        <v>101044002</v>
      </c>
      <c r="B139" s="5" t="s">
        <v>1254</v>
      </c>
      <c r="C139" s="6">
        <v>4</v>
      </c>
    </row>
    <row r="140" spans="1:3" ht="17.25" customHeight="1">
      <c r="A140" s="5">
        <v>101044003</v>
      </c>
      <c r="B140" s="5" t="s">
        <v>1255</v>
      </c>
      <c r="C140" s="6"/>
    </row>
    <row r="141" spans="1:3" ht="17.25" customHeight="1">
      <c r="A141" s="5">
        <v>101044099</v>
      </c>
      <c r="B141" s="5" t="s">
        <v>1256</v>
      </c>
      <c r="C141" s="6"/>
    </row>
    <row r="142" spans="1:3" ht="17.25" customHeight="1">
      <c r="A142" s="5">
        <v>1010441</v>
      </c>
      <c r="B142" s="7" t="s">
        <v>1257</v>
      </c>
      <c r="C142" s="6">
        <f>SUM(C143:C146)</f>
        <v>35</v>
      </c>
    </row>
    <row r="143" spans="1:3" ht="17.25" customHeight="1">
      <c r="A143" s="5">
        <v>101044101</v>
      </c>
      <c r="B143" s="5" t="s">
        <v>1258</v>
      </c>
      <c r="C143" s="6"/>
    </row>
    <row r="144" spans="1:3" ht="17.25" customHeight="1">
      <c r="A144" s="5">
        <v>101044102</v>
      </c>
      <c r="B144" s="5" t="s">
        <v>1259</v>
      </c>
      <c r="C144" s="6">
        <v>17</v>
      </c>
    </row>
    <row r="145" spans="1:3" ht="17.25" customHeight="1">
      <c r="A145" s="5">
        <v>101044103</v>
      </c>
      <c r="B145" s="5" t="s">
        <v>1260</v>
      </c>
      <c r="C145" s="6"/>
    </row>
    <row r="146" spans="1:3" ht="17.25" customHeight="1">
      <c r="A146" s="5">
        <v>101044199</v>
      </c>
      <c r="B146" s="5" t="s">
        <v>1261</v>
      </c>
      <c r="C146" s="6">
        <v>18</v>
      </c>
    </row>
    <row r="147" spans="1:3" ht="17.25" customHeight="1">
      <c r="A147" s="5">
        <v>1010442</v>
      </c>
      <c r="B147" s="7" t="s">
        <v>1262</v>
      </c>
      <c r="C147" s="6">
        <f>SUM(C148:C151)</f>
        <v>9</v>
      </c>
    </row>
    <row r="148" spans="1:3" ht="17.25" customHeight="1">
      <c r="A148" s="5">
        <v>101044201</v>
      </c>
      <c r="B148" s="5" t="s">
        <v>1263</v>
      </c>
      <c r="C148" s="6"/>
    </row>
    <row r="149" spans="1:3" ht="17.25" customHeight="1">
      <c r="A149" s="5">
        <v>101044202</v>
      </c>
      <c r="B149" s="5" t="s">
        <v>1264</v>
      </c>
      <c r="C149" s="6">
        <v>9</v>
      </c>
    </row>
    <row r="150" spans="1:3" ht="17.25" customHeight="1">
      <c r="A150" s="5">
        <v>101044203</v>
      </c>
      <c r="B150" s="5" t="s">
        <v>1265</v>
      </c>
      <c r="C150" s="6"/>
    </row>
    <row r="151" spans="1:3" ht="17.25" customHeight="1">
      <c r="A151" s="5">
        <v>101044299</v>
      </c>
      <c r="B151" s="5" t="s">
        <v>1266</v>
      </c>
      <c r="C151" s="6"/>
    </row>
    <row r="152" spans="1:3" ht="17.25" customHeight="1">
      <c r="A152" s="5">
        <v>1010443</v>
      </c>
      <c r="B152" s="7" t="s">
        <v>1267</v>
      </c>
      <c r="C152" s="6">
        <f>SUM(C153:C156)</f>
        <v>0</v>
      </c>
    </row>
    <row r="153" spans="1:3" ht="17.25" customHeight="1">
      <c r="A153" s="5">
        <v>101044301</v>
      </c>
      <c r="B153" s="5" t="s">
        <v>1268</v>
      </c>
      <c r="C153" s="6"/>
    </row>
    <row r="154" spans="1:3" ht="17.25" customHeight="1">
      <c r="A154" s="5">
        <v>101044302</v>
      </c>
      <c r="B154" s="5" t="s">
        <v>1269</v>
      </c>
      <c r="C154" s="6"/>
    </row>
    <row r="155" spans="1:3" ht="17.25" customHeight="1">
      <c r="A155" s="5">
        <v>101044303</v>
      </c>
      <c r="B155" s="5" t="s">
        <v>1270</v>
      </c>
      <c r="C155" s="6"/>
    </row>
    <row r="156" spans="1:3" ht="17.25" customHeight="1">
      <c r="A156" s="5">
        <v>101044399</v>
      </c>
      <c r="B156" s="5" t="s">
        <v>1271</v>
      </c>
      <c r="C156" s="6"/>
    </row>
    <row r="157" spans="1:3" ht="17.25" customHeight="1">
      <c r="A157" s="5">
        <v>1010444</v>
      </c>
      <c r="B157" s="7" t="s">
        <v>1272</v>
      </c>
      <c r="C157" s="6">
        <f>SUM(C158:C161)</f>
        <v>0</v>
      </c>
    </row>
    <row r="158" spans="1:3" ht="17.25" customHeight="1">
      <c r="A158" s="5">
        <v>101044401</v>
      </c>
      <c r="B158" s="5" t="s">
        <v>1253</v>
      </c>
      <c r="C158" s="6"/>
    </row>
    <row r="159" spans="1:3" ht="17.25" customHeight="1">
      <c r="A159" s="5">
        <v>101044402</v>
      </c>
      <c r="B159" s="5" t="s">
        <v>1254</v>
      </c>
      <c r="C159" s="6"/>
    </row>
    <row r="160" spans="1:3" ht="17.25" customHeight="1">
      <c r="A160" s="5">
        <v>101044403</v>
      </c>
      <c r="B160" s="5" t="s">
        <v>1255</v>
      </c>
      <c r="C160" s="6"/>
    </row>
    <row r="161" spans="1:3" ht="17.25" customHeight="1">
      <c r="A161" s="5">
        <v>101044499</v>
      </c>
      <c r="B161" s="5" t="s">
        <v>1256</v>
      </c>
      <c r="C161" s="6"/>
    </row>
    <row r="162" spans="1:3" ht="17.25" customHeight="1">
      <c r="A162" s="5">
        <v>1010445</v>
      </c>
      <c r="B162" s="7" t="s">
        <v>1273</v>
      </c>
      <c r="C162" s="6">
        <f>SUM(C163:C166)</f>
        <v>0</v>
      </c>
    </row>
    <row r="163" spans="1:3" ht="17.25" customHeight="1">
      <c r="A163" s="5">
        <v>101044501</v>
      </c>
      <c r="B163" s="5" t="s">
        <v>1258</v>
      </c>
      <c r="C163" s="6"/>
    </row>
    <row r="164" spans="1:3" ht="17.25" customHeight="1">
      <c r="A164" s="5">
        <v>101044502</v>
      </c>
      <c r="B164" s="5" t="s">
        <v>1259</v>
      </c>
      <c r="C164" s="6"/>
    </row>
    <row r="165" spans="1:3" ht="17.25" customHeight="1">
      <c r="A165" s="5">
        <v>101044503</v>
      </c>
      <c r="B165" s="5" t="s">
        <v>1260</v>
      </c>
      <c r="C165" s="6"/>
    </row>
    <row r="166" spans="1:3" ht="17.25" customHeight="1">
      <c r="A166" s="5">
        <v>101044599</v>
      </c>
      <c r="B166" s="5" t="s">
        <v>1261</v>
      </c>
      <c r="C166" s="6"/>
    </row>
    <row r="167" spans="1:3" ht="17.25" customHeight="1">
      <c r="A167" s="5">
        <v>1010446</v>
      </c>
      <c r="B167" s="7" t="s">
        <v>1274</v>
      </c>
      <c r="C167" s="6">
        <f>SUM(C168:C171)</f>
        <v>0</v>
      </c>
    </row>
    <row r="168" spans="1:3" ht="17.25" customHeight="1">
      <c r="A168" s="5">
        <v>101044601</v>
      </c>
      <c r="B168" s="5" t="s">
        <v>1263</v>
      </c>
      <c r="C168" s="6"/>
    </row>
    <row r="169" spans="1:3" ht="17.25" customHeight="1">
      <c r="A169" s="5">
        <v>101044602</v>
      </c>
      <c r="B169" s="5" t="s">
        <v>1264</v>
      </c>
      <c r="C169" s="6"/>
    </row>
    <row r="170" spans="1:3" ht="17.25" customHeight="1">
      <c r="A170" s="5">
        <v>101044603</v>
      </c>
      <c r="B170" s="5" t="s">
        <v>1265</v>
      </c>
      <c r="C170" s="6"/>
    </row>
    <row r="171" spans="1:3" ht="17.25" customHeight="1">
      <c r="A171" s="5">
        <v>101044699</v>
      </c>
      <c r="B171" s="5" t="s">
        <v>1266</v>
      </c>
      <c r="C171" s="6"/>
    </row>
    <row r="172" spans="1:3" ht="17.25" customHeight="1">
      <c r="A172" s="5">
        <v>1010447</v>
      </c>
      <c r="B172" s="7" t="s">
        <v>1275</v>
      </c>
      <c r="C172" s="6">
        <f>SUM(C173:C176)</f>
        <v>0</v>
      </c>
    </row>
    <row r="173" spans="1:3" ht="17.25" customHeight="1">
      <c r="A173" s="5">
        <v>101044701</v>
      </c>
      <c r="B173" s="5" t="s">
        <v>1268</v>
      </c>
      <c r="C173" s="6"/>
    </row>
    <row r="174" spans="1:3" ht="17.25" customHeight="1">
      <c r="A174" s="5">
        <v>101044702</v>
      </c>
      <c r="B174" s="5" t="s">
        <v>1269</v>
      </c>
      <c r="C174" s="6"/>
    </row>
    <row r="175" spans="1:3" ht="17.25" customHeight="1">
      <c r="A175" s="5">
        <v>101044703</v>
      </c>
      <c r="B175" s="5" t="s">
        <v>1270</v>
      </c>
      <c r="C175" s="6"/>
    </row>
    <row r="176" spans="1:3" ht="17.25" customHeight="1">
      <c r="A176" s="5">
        <v>101044799</v>
      </c>
      <c r="B176" s="5" t="s">
        <v>1271</v>
      </c>
      <c r="C176" s="6"/>
    </row>
    <row r="177" spans="1:3" ht="17.25" customHeight="1">
      <c r="A177" s="5">
        <v>1010448</v>
      </c>
      <c r="B177" s="7" t="s">
        <v>1276</v>
      </c>
      <c r="C177" s="6">
        <f>SUM(C178:C181)</f>
        <v>-10</v>
      </c>
    </row>
    <row r="178" spans="1:3" ht="17.25" customHeight="1">
      <c r="A178" s="5">
        <v>101044801</v>
      </c>
      <c r="B178" s="5" t="s">
        <v>1277</v>
      </c>
      <c r="C178" s="6"/>
    </row>
    <row r="179" spans="1:3" ht="17.25" customHeight="1">
      <c r="A179" s="5">
        <v>101044802</v>
      </c>
      <c r="B179" s="5" t="s">
        <v>1278</v>
      </c>
      <c r="C179" s="6">
        <v>-10</v>
      </c>
    </row>
    <row r="180" spans="1:3" ht="17.25" customHeight="1">
      <c r="A180" s="5">
        <v>101044803</v>
      </c>
      <c r="B180" s="5" t="s">
        <v>1279</v>
      </c>
      <c r="C180" s="6"/>
    </row>
    <row r="181" spans="1:3" ht="17.25" customHeight="1">
      <c r="A181" s="5">
        <v>101044899</v>
      </c>
      <c r="B181" s="5" t="s">
        <v>1280</v>
      </c>
      <c r="C181" s="6"/>
    </row>
    <row r="182" spans="1:3" ht="17.25" customHeight="1">
      <c r="A182" s="5">
        <v>1010449</v>
      </c>
      <c r="B182" s="7" t="s">
        <v>1281</v>
      </c>
      <c r="C182" s="6">
        <f>SUM(C183:C186)</f>
        <v>-2</v>
      </c>
    </row>
    <row r="183" spans="1:3" ht="17.25" customHeight="1">
      <c r="A183" s="5">
        <v>101044901</v>
      </c>
      <c r="B183" s="5" t="s">
        <v>1277</v>
      </c>
      <c r="C183" s="6"/>
    </row>
    <row r="184" spans="1:3" ht="17.25" customHeight="1">
      <c r="A184" s="5">
        <v>101044902</v>
      </c>
      <c r="B184" s="5" t="s">
        <v>1278</v>
      </c>
      <c r="C184" s="6">
        <v>-2</v>
      </c>
    </row>
    <row r="185" spans="1:3" ht="17.25" customHeight="1">
      <c r="A185" s="5">
        <v>101044903</v>
      </c>
      <c r="B185" s="5" t="s">
        <v>1279</v>
      </c>
      <c r="C185" s="6"/>
    </row>
    <row r="186" spans="1:3" ht="17.25" customHeight="1">
      <c r="A186" s="5">
        <v>101044999</v>
      </c>
      <c r="B186" s="5" t="s">
        <v>1280</v>
      </c>
      <c r="C186" s="6"/>
    </row>
    <row r="187" spans="1:3" ht="17.25" customHeight="1">
      <c r="A187" s="5">
        <v>1010450</v>
      </c>
      <c r="B187" s="7" t="s">
        <v>1282</v>
      </c>
      <c r="C187" s="6">
        <f>SUM(C188:C190)</f>
        <v>126</v>
      </c>
    </row>
    <row r="188" spans="1:3" ht="17.25" customHeight="1">
      <c r="A188" s="5">
        <v>101045001</v>
      </c>
      <c r="B188" s="5" t="s">
        <v>1283</v>
      </c>
      <c r="C188" s="6">
        <v>126</v>
      </c>
    </row>
    <row r="189" spans="1:3" ht="17.25" customHeight="1">
      <c r="A189" s="5">
        <v>101045002</v>
      </c>
      <c r="B189" s="5" t="s">
        <v>1284</v>
      </c>
      <c r="C189" s="6"/>
    </row>
    <row r="190" spans="1:3" ht="17.25" customHeight="1">
      <c r="A190" s="5">
        <v>101045003</v>
      </c>
      <c r="B190" s="5" t="s">
        <v>1285</v>
      </c>
      <c r="C190" s="6"/>
    </row>
    <row r="191" spans="1:3" ht="17.25" customHeight="1">
      <c r="A191" s="5">
        <v>1010451</v>
      </c>
      <c r="B191" s="7" t="s">
        <v>1286</v>
      </c>
      <c r="C191" s="6"/>
    </row>
    <row r="192" spans="1:3" ht="17.25" customHeight="1">
      <c r="A192" s="5">
        <v>1010452</v>
      </c>
      <c r="B192" s="7" t="s">
        <v>1287</v>
      </c>
      <c r="C192" s="6"/>
    </row>
    <row r="193" spans="1:3" ht="17.25" customHeight="1">
      <c r="A193" s="5">
        <v>10105</v>
      </c>
      <c r="B193" s="7" t="s">
        <v>1288</v>
      </c>
      <c r="C193" s="6">
        <f>SUM(C194:C216,C220,C223,C224,C228:C233,C245:C247,C252,C257)</f>
        <v>0</v>
      </c>
    </row>
    <row r="194" spans="1:3" ht="17.25" customHeight="1">
      <c r="A194" s="5">
        <v>1010501</v>
      </c>
      <c r="B194" s="7" t="s">
        <v>1289</v>
      </c>
      <c r="C194" s="6"/>
    </row>
    <row r="195" spans="1:3" ht="17.25" customHeight="1">
      <c r="A195" s="5">
        <v>1010502</v>
      </c>
      <c r="B195" s="7" t="s">
        <v>1290</v>
      </c>
      <c r="C195" s="6"/>
    </row>
    <row r="196" spans="1:3" ht="17.25" customHeight="1">
      <c r="A196" s="5">
        <v>1010503</v>
      </c>
      <c r="B196" s="7" t="s">
        <v>1291</v>
      </c>
      <c r="C196" s="6"/>
    </row>
    <row r="197" spans="1:3" ht="17.25" customHeight="1">
      <c r="A197" s="5">
        <v>1010504</v>
      </c>
      <c r="B197" s="7" t="s">
        <v>1292</v>
      </c>
      <c r="C197" s="6"/>
    </row>
    <row r="198" spans="1:3" ht="17.25" customHeight="1">
      <c r="A198" s="5">
        <v>1010505</v>
      </c>
      <c r="B198" s="7" t="s">
        <v>1293</v>
      </c>
      <c r="C198" s="6"/>
    </row>
    <row r="199" spans="1:3" ht="17.25" customHeight="1">
      <c r="A199" s="5">
        <v>1010506</v>
      </c>
      <c r="B199" s="7" t="s">
        <v>1294</v>
      </c>
      <c r="C199" s="6"/>
    </row>
    <row r="200" spans="1:3" ht="17.25" customHeight="1">
      <c r="A200" s="5">
        <v>1010507</v>
      </c>
      <c r="B200" s="7" t="s">
        <v>1295</v>
      </c>
      <c r="C200" s="6"/>
    </row>
    <row r="201" spans="1:3" ht="17.25" customHeight="1">
      <c r="A201" s="5">
        <v>1010508</v>
      </c>
      <c r="B201" s="7" t="s">
        <v>1296</v>
      </c>
      <c r="C201" s="6"/>
    </row>
    <row r="202" spans="1:3" ht="17.25" customHeight="1">
      <c r="A202" s="5">
        <v>1010509</v>
      </c>
      <c r="B202" s="7" t="s">
        <v>1297</v>
      </c>
      <c r="C202" s="6"/>
    </row>
    <row r="203" spans="1:3" ht="17.25" customHeight="1">
      <c r="A203" s="5">
        <v>1010510</v>
      </c>
      <c r="B203" s="7" t="s">
        <v>1298</v>
      </c>
      <c r="C203" s="6"/>
    </row>
    <row r="204" spans="1:3" ht="17.25" customHeight="1">
      <c r="A204" s="5">
        <v>1010511</v>
      </c>
      <c r="B204" s="7" t="s">
        <v>1299</v>
      </c>
      <c r="C204" s="6"/>
    </row>
    <row r="205" spans="1:3" ht="17.25" customHeight="1">
      <c r="A205" s="5">
        <v>1010512</v>
      </c>
      <c r="B205" s="7" t="s">
        <v>1300</v>
      </c>
      <c r="C205" s="6"/>
    </row>
    <row r="206" spans="1:3" ht="17.25" customHeight="1">
      <c r="A206" s="5">
        <v>1010513</v>
      </c>
      <c r="B206" s="7" t="s">
        <v>1301</v>
      </c>
      <c r="C206" s="6"/>
    </row>
    <row r="207" spans="1:3" ht="17.25" customHeight="1">
      <c r="A207" s="5">
        <v>1010514</v>
      </c>
      <c r="B207" s="7" t="s">
        <v>1302</v>
      </c>
      <c r="C207" s="6"/>
    </row>
    <row r="208" spans="1:3" ht="17.25" customHeight="1">
      <c r="A208" s="5">
        <v>1010515</v>
      </c>
      <c r="B208" s="7" t="s">
        <v>1303</v>
      </c>
      <c r="C208" s="6"/>
    </row>
    <row r="209" spans="1:3" ht="17.25" customHeight="1">
      <c r="A209" s="5">
        <v>1010516</v>
      </c>
      <c r="B209" s="7" t="s">
        <v>1304</v>
      </c>
      <c r="C209" s="6"/>
    </row>
    <row r="210" spans="1:3" ht="17.25" customHeight="1">
      <c r="A210" s="5">
        <v>1010517</v>
      </c>
      <c r="B210" s="7" t="s">
        <v>1305</v>
      </c>
      <c r="C210" s="6"/>
    </row>
    <row r="211" spans="1:3" ht="17.25" customHeight="1">
      <c r="A211" s="5">
        <v>1010518</v>
      </c>
      <c r="B211" s="7" t="s">
        <v>1306</v>
      </c>
      <c r="C211" s="6"/>
    </row>
    <row r="212" spans="1:3" ht="17.25" customHeight="1">
      <c r="A212" s="5">
        <v>1010519</v>
      </c>
      <c r="B212" s="7" t="s">
        <v>1307</v>
      </c>
      <c r="C212" s="6"/>
    </row>
    <row r="213" spans="1:3" ht="17.25" customHeight="1">
      <c r="A213" s="5">
        <v>1010520</v>
      </c>
      <c r="B213" s="7" t="s">
        <v>1308</v>
      </c>
      <c r="C213" s="6"/>
    </row>
    <row r="214" spans="1:3" ht="17.25" customHeight="1">
      <c r="A214" s="5">
        <v>1010521</v>
      </c>
      <c r="B214" s="7" t="s">
        <v>1309</v>
      </c>
      <c r="C214" s="6"/>
    </row>
    <row r="215" spans="1:3" ht="17.25" customHeight="1">
      <c r="A215" s="5">
        <v>1010522</v>
      </c>
      <c r="B215" s="7" t="s">
        <v>1310</v>
      </c>
      <c r="C215" s="6"/>
    </row>
    <row r="216" spans="1:3" ht="17.25" customHeight="1">
      <c r="A216" s="5">
        <v>1010523</v>
      </c>
      <c r="B216" s="7" t="s">
        <v>1311</v>
      </c>
      <c r="C216" s="6">
        <f>SUM(C217:C219)</f>
        <v>0</v>
      </c>
    </row>
    <row r="217" spans="1:3" ht="17.25" customHeight="1">
      <c r="A217" s="5">
        <v>101052303</v>
      </c>
      <c r="B217" s="5" t="s">
        <v>1312</v>
      </c>
      <c r="C217" s="6"/>
    </row>
    <row r="218" spans="1:3" ht="17.25" customHeight="1">
      <c r="A218" s="5">
        <v>101052304</v>
      </c>
      <c r="B218" s="5" t="s">
        <v>1313</v>
      </c>
      <c r="C218" s="6"/>
    </row>
    <row r="219" spans="1:3" ht="17.25" customHeight="1">
      <c r="A219" s="5">
        <v>101052309</v>
      </c>
      <c r="B219" s="5" t="s">
        <v>1314</v>
      </c>
      <c r="C219" s="6"/>
    </row>
    <row r="220" spans="1:3" ht="17.25" customHeight="1">
      <c r="A220" s="5">
        <v>1010524</v>
      </c>
      <c r="B220" s="7" t="s">
        <v>1315</v>
      </c>
      <c r="C220" s="6">
        <f>SUM(C221:C222)</f>
        <v>0</v>
      </c>
    </row>
    <row r="221" spans="1:3" ht="17.25" customHeight="1">
      <c r="A221" s="5">
        <v>101052401</v>
      </c>
      <c r="B221" s="5" t="s">
        <v>1316</v>
      </c>
      <c r="C221" s="6"/>
    </row>
    <row r="222" spans="1:3" ht="17.25" customHeight="1">
      <c r="A222" s="5">
        <v>101052409</v>
      </c>
      <c r="B222" s="5" t="s">
        <v>1317</v>
      </c>
      <c r="C222" s="6"/>
    </row>
    <row r="223" spans="1:3" ht="17.25" customHeight="1">
      <c r="A223" s="5">
        <v>1010525</v>
      </c>
      <c r="B223" s="7" t="s">
        <v>1318</v>
      </c>
      <c r="C223" s="6"/>
    </row>
    <row r="224" spans="1:3" ht="17.25" customHeight="1">
      <c r="A224" s="5">
        <v>1010526</v>
      </c>
      <c r="B224" s="7" t="s">
        <v>1319</v>
      </c>
      <c r="C224" s="6">
        <f>SUM(C225:C227)</f>
        <v>0</v>
      </c>
    </row>
    <row r="225" spans="1:3" ht="17.25" customHeight="1">
      <c r="A225" s="5">
        <v>101052601</v>
      </c>
      <c r="B225" s="5" t="s">
        <v>1320</v>
      </c>
      <c r="C225" s="6"/>
    </row>
    <row r="226" spans="1:3" ht="17.25" customHeight="1">
      <c r="A226" s="5">
        <v>101052602</v>
      </c>
      <c r="B226" s="5" t="s">
        <v>1321</v>
      </c>
      <c r="C226" s="6"/>
    </row>
    <row r="227" spans="1:3" ht="17.25" customHeight="1">
      <c r="A227" s="5">
        <v>101052609</v>
      </c>
      <c r="B227" s="5" t="s">
        <v>1322</v>
      </c>
      <c r="C227" s="6"/>
    </row>
    <row r="228" spans="1:3" ht="17.25" customHeight="1">
      <c r="A228" s="5">
        <v>1010527</v>
      </c>
      <c r="B228" s="7" t="s">
        <v>1323</v>
      </c>
      <c r="C228" s="6"/>
    </row>
    <row r="229" spans="1:3" ht="17.25" customHeight="1">
      <c r="A229" s="5">
        <v>1010528</v>
      </c>
      <c r="B229" s="7" t="s">
        <v>1324</v>
      </c>
      <c r="C229" s="6"/>
    </row>
    <row r="230" spans="1:3" ht="17.25" customHeight="1">
      <c r="A230" s="5">
        <v>1010529</v>
      </c>
      <c r="B230" s="7" t="s">
        <v>1325</v>
      </c>
      <c r="C230" s="6"/>
    </row>
    <row r="231" spans="1:3" ht="17.25" customHeight="1">
      <c r="A231" s="5">
        <v>1010530</v>
      </c>
      <c r="B231" s="7" t="s">
        <v>1326</v>
      </c>
      <c r="C231" s="6"/>
    </row>
    <row r="232" spans="1:3" ht="17.25" customHeight="1">
      <c r="A232" s="5">
        <v>1010531</v>
      </c>
      <c r="B232" s="7" t="s">
        <v>1327</v>
      </c>
      <c r="C232" s="6"/>
    </row>
    <row r="233" spans="1:3" ht="17.25" customHeight="1">
      <c r="A233" s="5">
        <v>1010532</v>
      </c>
      <c r="B233" s="7" t="s">
        <v>1328</v>
      </c>
      <c r="C233" s="6">
        <f>SUM(C234:C244)</f>
        <v>0</v>
      </c>
    </row>
    <row r="234" spans="1:3" ht="17.25" customHeight="1">
      <c r="A234" s="5">
        <v>101053201</v>
      </c>
      <c r="B234" s="5" t="s">
        <v>1329</v>
      </c>
      <c r="C234" s="6"/>
    </row>
    <row r="235" spans="1:3" ht="17.25" customHeight="1">
      <c r="A235" s="5">
        <v>101053202</v>
      </c>
      <c r="B235" s="5" t="s">
        <v>1330</v>
      </c>
      <c r="C235" s="6"/>
    </row>
    <row r="236" spans="1:3" ht="17.25" customHeight="1">
      <c r="A236" s="5">
        <v>101053203</v>
      </c>
      <c r="B236" s="5" t="s">
        <v>1331</v>
      </c>
      <c r="C236" s="6"/>
    </row>
    <row r="237" spans="1:3" ht="17.25" customHeight="1">
      <c r="A237" s="5">
        <v>101053205</v>
      </c>
      <c r="B237" s="5" t="s">
        <v>1332</v>
      </c>
      <c r="C237" s="6"/>
    </row>
    <row r="238" spans="1:3" ht="17.25" customHeight="1">
      <c r="A238" s="5">
        <v>101053206</v>
      </c>
      <c r="B238" s="5" t="s">
        <v>1333</v>
      </c>
      <c r="C238" s="6"/>
    </row>
    <row r="239" spans="1:3" ht="17.25" customHeight="1">
      <c r="A239" s="5">
        <v>101053215</v>
      </c>
      <c r="B239" s="5" t="s">
        <v>1334</v>
      </c>
      <c r="C239" s="6"/>
    </row>
    <row r="240" spans="1:3" ht="17.25" customHeight="1">
      <c r="A240" s="5">
        <v>101053216</v>
      </c>
      <c r="B240" s="5" t="s">
        <v>1335</v>
      </c>
      <c r="C240" s="6"/>
    </row>
    <row r="241" spans="1:3" ht="17.25" customHeight="1">
      <c r="A241" s="5">
        <v>101053218</v>
      </c>
      <c r="B241" s="5" t="s">
        <v>1336</v>
      </c>
      <c r="C241" s="6"/>
    </row>
    <row r="242" spans="1:3" ht="17.25" customHeight="1">
      <c r="A242" s="5">
        <v>101053219</v>
      </c>
      <c r="B242" s="5" t="s">
        <v>1337</v>
      </c>
      <c r="C242" s="6"/>
    </row>
    <row r="243" spans="1:3" ht="17.25" customHeight="1">
      <c r="A243" s="5">
        <v>101053220</v>
      </c>
      <c r="B243" s="5" t="s">
        <v>1338</v>
      </c>
      <c r="C243" s="6"/>
    </row>
    <row r="244" spans="1:3" ht="17.25" customHeight="1">
      <c r="A244" s="5">
        <v>101053299</v>
      </c>
      <c r="B244" s="5" t="s">
        <v>1339</v>
      </c>
      <c r="C244" s="6"/>
    </row>
    <row r="245" spans="1:3" ht="17.25" customHeight="1">
      <c r="A245" s="5">
        <v>1010533</v>
      </c>
      <c r="B245" s="7" t="s">
        <v>1340</v>
      </c>
      <c r="C245" s="6"/>
    </row>
    <row r="246" spans="1:3" ht="17.25" customHeight="1">
      <c r="A246" s="5">
        <v>1010534</v>
      </c>
      <c r="B246" s="7" t="s">
        <v>1341</v>
      </c>
      <c r="C246" s="6"/>
    </row>
    <row r="247" spans="1:3" ht="17.25" customHeight="1">
      <c r="A247" s="5">
        <v>1010535</v>
      </c>
      <c r="B247" s="7" t="s">
        <v>1342</v>
      </c>
      <c r="C247" s="6">
        <f>SUM(C248:C251)</f>
        <v>0</v>
      </c>
    </row>
    <row r="248" spans="1:3" ht="17.25" customHeight="1">
      <c r="A248" s="5">
        <v>101053501</v>
      </c>
      <c r="B248" s="5" t="s">
        <v>1343</v>
      </c>
      <c r="C248" s="6"/>
    </row>
    <row r="249" spans="1:3" ht="17.25" customHeight="1">
      <c r="A249" s="5">
        <v>101053502</v>
      </c>
      <c r="B249" s="5" t="s">
        <v>1344</v>
      </c>
      <c r="C249" s="6"/>
    </row>
    <row r="250" spans="1:3" ht="17.25" customHeight="1">
      <c r="A250" s="5">
        <v>101053503</v>
      </c>
      <c r="B250" s="5" t="s">
        <v>1345</v>
      </c>
      <c r="C250" s="6"/>
    </row>
    <row r="251" spans="1:3" ht="17.25" customHeight="1">
      <c r="A251" s="5">
        <v>101053599</v>
      </c>
      <c r="B251" s="5" t="s">
        <v>1346</v>
      </c>
      <c r="C251" s="6"/>
    </row>
    <row r="252" spans="1:3" ht="17.25" customHeight="1">
      <c r="A252" s="5">
        <v>1010536</v>
      </c>
      <c r="B252" s="7" t="s">
        <v>1347</v>
      </c>
      <c r="C252" s="6">
        <f>SUM(C253:C256)</f>
        <v>0</v>
      </c>
    </row>
    <row r="253" spans="1:3" ht="17.25" customHeight="1">
      <c r="A253" s="5">
        <v>101053601</v>
      </c>
      <c r="B253" s="5" t="s">
        <v>1348</v>
      </c>
      <c r="C253" s="6"/>
    </row>
    <row r="254" spans="1:3" ht="17.25" customHeight="1">
      <c r="A254" s="5">
        <v>101053602</v>
      </c>
      <c r="B254" s="5" t="s">
        <v>1349</v>
      </c>
      <c r="C254" s="6"/>
    </row>
    <row r="255" spans="1:3" ht="17.25" customHeight="1">
      <c r="A255" s="5">
        <v>101053603</v>
      </c>
      <c r="B255" s="5" t="s">
        <v>1350</v>
      </c>
      <c r="C255" s="6"/>
    </row>
    <row r="256" spans="1:3" ht="17.25" customHeight="1">
      <c r="A256" s="5">
        <v>101053699</v>
      </c>
      <c r="B256" s="5" t="s">
        <v>1351</v>
      </c>
      <c r="C256" s="6"/>
    </row>
    <row r="257" spans="1:3" ht="17.25" customHeight="1">
      <c r="A257" s="5">
        <v>1010599</v>
      </c>
      <c r="B257" s="7" t="s">
        <v>1352</v>
      </c>
      <c r="C257" s="6"/>
    </row>
    <row r="258" spans="1:3" ht="17.25" customHeight="1">
      <c r="A258" s="5">
        <v>10106</v>
      </c>
      <c r="B258" s="7" t="s">
        <v>1353</v>
      </c>
      <c r="C258" s="6">
        <f>SUM(C259,C262:C264)</f>
        <v>738</v>
      </c>
    </row>
    <row r="259" spans="1:3" ht="17.25" customHeight="1">
      <c r="A259" s="5">
        <v>1010601</v>
      </c>
      <c r="B259" s="7" t="s">
        <v>1354</v>
      </c>
      <c r="C259" s="6">
        <f>SUM(C260:C261)</f>
        <v>827</v>
      </c>
    </row>
    <row r="260" spans="1:3" ht="17.25" customHeight="1">
      <c r="A260" s="5">
        <v>101060101</v>
      </c>
      <c r="B260" s="5" t="s">
        <v>1355</v>
      </c>
      <c r="C260" s="6"/>
    </row>
    <row r="261" spans="1:3" ht="17.25" customHeight="1">
      <c r="A261" s="5">
        <v>101060109</v>
      </c>
      <c r="B261" s="5" t="s">
        <v>1356</v>
      </c>
      <c r="C261" s="6">
        <v>827</v>
      </c>
    </row>
    <row r="262" spans="1:3" ht="17.25" customHeight="1">
      <c r="A262" s="5">
        <v>1010602</v>
      </c>
      <c r="B262" s="7" t="s">
        <v>1357</v>
      </c>
      <c r="C262" s="6">
        <v>-78</v>
      </c>
    </row>
    <row r="263" spans="1:3" ht="17.25" customHeight="1">
      <c r="A263" s="5">
        <v>1010603</v>
      </c>
      <c r="B263" s="7" t="s">
        <v>1358</v>
      </c>
      <c r="C263" s="6">
        <v>-14</v>
      </c>
    </row>
    <row r="264" spans="1:3" ht="17.25" customHeight="1">
      <c r="A264" s="5">
        <v>1010620</v>
      </c>
      <c r="B264" s="7" t="s">
        <v>1359</v>
      </c>
      <c r="C264" s="6">
        <v>3</v>
      </c>
    </row>
    <row r="265" spans="1:3" ht="17.25" customHeight="1">
      <c r="A265" s="5">
        <v>10107</v>
      </c>
      <c r="B265" s="7" t="s">
        <v>1360</v>
      </c>
      <c r="C265" s="6">
        <f>SUM(C266:C269)</f>
        <v>78</v>
      </c>
    </row>
    <row r="266" spans="1:3" ht="17.25" customHeight="1">
      <c r="A266" s="5">
        <v>1010701</v>
      </c>
      <c r="B266" s="7" t="s">
        <v>1361</v>
      </c>
      <c r="C266" s="6"/>
    </row>
    <row r="267" spans="1:3" ht="17.25" customHeight="1">
      <c r="A267" s="5">
        <v>1010702</v>
      </c>
      <c r="B267" s="7" t="s">
        <v>1362</v>
      </c>
      <c r="C267" s="6"/>
    </row>
    <row r="268" spans="1:3" ht="17.25" customHeight="1">
      <c r="A268" s="5">
        <v>1010719</v>
      </c>
      <c r="B268" s="7" t="s">
        <v>1363</v>
      </c>
      <c r="C268" s="6">
        <v>78</v>
      </c>
    </row>
    <row r="269" spans="1:3" ht="17.25" customHeight="1">
      <c r="A269" s="5">
        <v>1010720</v>
      </c>
      <c r="B269" s="7" t="s">
        <v>1364</v>
      </c>
      <c r="C269" s="6"/>
    </row>
    <row r="270" spans="1:3" ht="17.25" customHeight="1">
      <c r="A270" s="5">
        <v>10109</v>
      </c>
      <c r="B270" s="7" t="s">
        <v>1365</v>
      </c>
      <c r="C270" s="6">
        <f>SUM(C271,C274:C285)</f>
        <v>3328</v>
      </c>
    </row>
    <row r="271" spans="1:3" ht="17.25" customHeight="1">
      <c r="A271" s="5">
        <v>1010901</v>
      </c>
      <c r="B271" s="7" t="s">
        <v>1366</v>
      </c>
      <c r="C271" s="6">
        <f>SUM(C272:C273)</f>
        <v>7</v>
      </c>
    </row>
    <row r="272" spans="1:3" ht="17.25" customHeight="1">
      <c r="A272" s="5">
        <v>101090101</v>
      </c>
      <c r="B272" s="5" t="s">
        <v>1367</v>
      </c>
      <c r="C272" s="6"/>
    </row>
    <row r="273" spans="1:3" ht="17.25" customHeight="1">
      <c r="A273" s="5">
        <v>101090109</v>
      </c>
      <c r="B273" s="5" t="s">
        <v>1368</v>
      </c>
      <c r="C273" s="6">
        <v>7</v>
      </c>
    </row>
    <row r="274" spans="1:3" ht="17.25" customHeight="1">
      <c r="A274" s="5">
        <v>1010902</v>
      </c>
      <c r="B274" s="7" t="s">
        <v>1369</v>
      </c>
      <c r="C274" s="6">
        <v>1</v>
      </c>
    </row>
    <row r="275" spans="1:3" ht="17.25" customHeight="1">
      <c r="A275" s="5">
        <v>1010903</v>
      </c>
      <c r="B275" s="7" t="s">
        <v>1370</v>
      </c>
      <c r="C275" s="6">
        <v>2794</v>
      </c>
    </row>
    <row r="276" spans="1:3" ht="17.25" customHeight="1">
      <c r="A276" s="5">
        <v>1010904</v>
      </c>
      <c r="B276" s="7" t="s">
        <v>1371</v>
      </c>
      <c r="C276" s="6"/>
    </row>
    <row r="277" spans="1:3" ht="17.25" customHeight="1">
      <c r="A277" s="5">
        <v>1010905</v>
      </c>
      <c r="B277" s="7" t="s">
        <v>1372</v>
      </c>
      <c r="C277" s="6">
        <v>121</v>
      </c>
    </row>
    <row r="278" spans="1:3" ht="17.25" customHeight="1">
      <c r="A278" s="5">
        <v>1010906</v>
      </c>
      <c r="B278" s="7" t="s">
        <v>1373</v>
      </c>
      <c r="C278" s="6">
        <v>392</v>
      </c>
    </row>
    <row r="279" spans="1:3" ht="17.25" customHeight="1">
      <c r="A279" s="5">
        <v>1010918</v>
      </c>
      <c r="B279" s="7" t="s">
        <v>1374</v>
      </c>
      <c r="C279" s="6"/>
    </row>
    <row r="280" spans="1:3" ht="17.25" customHeight="1">
      <c r="A280" s="5">
        <v>1010919</v>
      </c>
      <c r="B280" s="7" t="s">
        <v>1375</v>
      </c>
      <c r="C280" s="6">
        <v>7</v>
      </c>
    </row>
    <row r="281" spans="1:3" ht="17.25" customHeight="1">
      <c r="A281" s="5">
        <v>1010920</v>
      </c>
      <c r="B281" s="7" t="s">
        <v>1376</v>
      </c>
      <c r="C281" s="6">
        <v>10</v>
      </c>
    </row>
    <row r="282" spans="1:3" ht="17.25" customHeight="1">
      <c r="A282" s="5">
        <v>1010921</v>
      </c>
      <c r="B282" s="7" t="s">
        <v>1377</v>
      </c>
      <c r="C282" s="6">
        <v>-4</v>
      </c>
    </row>
    <row r="283" spans="1:3" ht="17.25" customHeight="1">
      <c r="A283" s="5">
        <v>1010922</v>
      </c>
      <c r="B283" s="7" t="s">
        <v>1378</v>
      </c>
      <c r="C283" s="6"/>
    </row>
    <row r="284" spans="1:3" ht="17.25" customHeight="1">
      <c r="A284" s="5">
        <v>1010923</v>
      </c>
      <c r="B284" s="7" t="s">
        <v>1379</v>
      </c>
      <c r="C284" s="6"/>
    </row>
    <row r="285" spans="1:3" ht="17.25" customHeight="1">
      <c r="A285" s="5">
        <v>1010924</v>
      </c>
      <c r="B285" s="7" t="s">
        <v>1380</v>
      </c>
      <c r="C285" s="6"/>
    </row>
    <row r="286" spans="1:3" ht="17.25" customHeight="1">
      <c r="A286" s="5">
        <v>10110</v>
      </c>
      <c r="B286" s="7" t="s">
        <v>1381</v>
      </c>
      <c r="C286" s="6">
        <f>SUM(C287:C294)</f>
        <v>3868</v>
      </c>
    </row>
    <row r="287" spans="1:3" ht="17.25" customHeight="1">
      <c r="A287" s="5">
        <v>1011001</v>
      </c>
      <c r="B287" s="7" t="s">
        <v>1382</v>
      </c>
      <c r="C287" s="6">
        <v>39</v>
      </c>
    </row>
    <row r="288" spans="1:3" ht="17.25" customHeight="1">
      <c r="A288" s="5">
        <v>1011002</v>
      </c>
      <c r="B288" s="7" t="s">
        <v>1383</v>
      </c>
      <c r="C288" s="6">
        <v>5</v>
      </c>
    </row>
    <row r="289" spans="1:3" ht="17.25" customHeight="1">
      <c r="A289" s="5">
        <v>1011003</v>
      </c>
      <c r="B289" s="7" t="s">
        <v>1384</v>
      </c>
      <c r="C289" s="6">
        <v>2490</v>
      </c>
    </row>
    <row r="290" spans="1:3" ht="17.25" customHeight="1">
      <c r="A290" s="5">
        <v>1011004</v>
      </c>
      <c r="B290" s="7" t="s">
        <v>1385</v>
      </c>
      <c r="C290" s="6"/>
    </row>
    <row r="291" spans="1:3" ht="17.25" customHeight="1">
      <c r="A291" s="5">
        <v>1011005</v>
      </c>
      <c r="B291" s="7" t="s">
        <v>1386</v>
      </c>
      <c r="C291" s="6">
        <v>309</v>
      </c>
    </row>
    <row r="292" spans="1:3" ht="17.25" customHeight="1">
      <c r="A292" s="5">
        <v>1011006</v>
      </c>
      <c r="B292" s="7" t="s">
        <v>1387</v>
      </c>
      <c r="C292" s="6">
        <v>944</v>
      </c>
    </row>
    <row r="293" spans="1:3" ht="17.25" customHeight="1">
      <c r="A293" s="5">
        <v>1011019</v>
      </c>
      <c r="B293" s="7" t="s">
        <v>1388</v>
      </c>
      <c r="C293" s="6">
        <v>7</v>
      </c>
    </row>
    <row r="294" spans="1:3" ht="17.25" customHeight="1">
      <c r="A294" s="5">
        <v>1011020</v>
      </c>
      <c r="B294" s="7" t="s">
        <v>1389</v>
      </c>
      <c r="C294" s="6">
        <v>74</v>
      </c>
    </row>
    <row r="295" spans="1:3" ht="17.25" customHeight="1">
      <c r="A295" s="5">
        <v>10111</v>
      </c>
      <c r="B295" s="7" t="s">
        <v>1390</v>
      </c>
      <c r="C295" s="6">
        <f>SUM(C296,C299:C300)</f>
        <v>623</v>
      </c>
    </row>
    <row r="296" spans="1:3" ht="17.25" customHeight="1">
      <c r="A296" s="5">
        <v>1011101</v>
      </c>
      <c r="B296" s="7" t="s">
        <v>1391</v>
      </c>
      <c r="C296" s="6">
        <f>SUM(C297:C298)</f>
        <v>0</v>
      </c>
    </row>
    <row r="297" spans="1:3" ht="17.25" customHeight="1">
      <c r="A297" s="5">
        <v>101110101</v>
      </c>
      <c r="B297" s="5" t="s">
        <v>1392</v>
      </c>
      <c r="C297" s="6"/>
    </row>
    <row r="298" spans="1:3" ht="17.25" customHeight="1">
      <c r="A298" s="5">
        <v>101110109</v>
      </c>
      <c r="B298" s="5" t="s">
        <v>1393</v>
      </c>
      <c r="C298" s="6"/>
    </row>
    <row r="299" spans="1:3" ht="17.25" customHeight="1">
      <c r="A299" s="5">
        <v>1011119</v>
      </c>
      <c r="B299" s="7" t="s">
        <v>1394</v>
      </c>
      <c r="C299" s="6">
        <v>605</v>
      </c>
    </row>
    <row r="300" spans="1:3" ht="17.25" customHeight="1">
      <c r="A300" s="5">
        <v>1011120</v>
      </c>
      <c r="B300" s="7" t="s">
        <v>1395</v>
      </c>
      <c r="C300" s="6">
        <v>18</v>
      </c>
    </row>
    <row r="301" spans="1:3" ht="17.25" customHeight="1">
      <c r="A301" s="5">
        <v>10112</v>
      </c>
      <c r="B301" s="7" t="s">
        <v>1396</v>
      </c>
      <c r="C301" s="6">
        <f>SUM(C302:C309)</f>
        <v>3845</v>
      </c>
    </row>
    <row r="302" spans="1:3" ht="17.25" customHeight="1">
      <c r="A302" s="5">
        <v>1011201</v>
      </c>
      <c r="B302" s="7" t="s">
        <v>1397</v>
      </c>
      <c r="C302" s="6">
        <v>11</v>
      </c>
    </row>
    <row r="303" spans="1:3" ht="17.25" customHeight="1">
      <c r="A303" s="5">
        <v>1011202</v>
      </c>
      <c r="B303" s="7" t="s">
        <v>1398</v>
      </c>
      <c r="C303" s="6">
        <v>7</v>
      </c>
    </row>
    <row r="304" spans="1:3" ht="17.25" customHeight="1">
      <c r="A304" s="5">
        <v>1011203</v>
      </c>
      <c r="B304" s="7" t="s">
        <v>1399</v>
      </c>
      <c r="C304" s="6">
        <v>2663</v>
      </c>
    </row>
    <row r="305" spans="1:3" ht="17.25" customHeight="1">
      <c r="A305" s="5">
        <v>1011204</v>
      </c>
      <c r="B305" s="7" t="s">
        <v>1400</v>
      </c>
      <c r="C305" s="6"/>
    </row>
    <row r="306" spans="1:3" ht="17.25" customHeight="1">
      <c r="A306" s="5">
        <v>1011205</v>
      </c>
      <c r="B306" s="7" t="s">
        <v>1401</v>
      </c>
      <c r="C306" s="6">
        <v>818</v>
      </c>
    </row>
    <row r="307" spans="1:3" ht="17.25" customHeight="1">
      <c r="A307" s="5">
        <v>1011206</v>
      </c>
      <c r="B307" s="7" t="s">
        <v>1402</v>
      </c>
      <c r="C307" s="6">
        <v>302</v>
      </c>
    </row>
    <row r="308" spans="1:3" ht="17.25" customHeight="1">
      <c r="A308" s="5">
        <v>1011219</v>
      </c>
      <c r="B308" s="7" t="s">
        <v>1403</v>
      </c>
      <c r="C308" s="6">
        <v>37</v>
      </c>
    </row>
    <row r="309" spans="1:3" ht="17.25" customHeight="1">
      <c r="A309" s="5">
        <v>1011220</v>
      </c>
      <c r="B309" s="7" t="s">
        <v>1404</v>
      </c>
      <c r="C309" s="6">
        <v>7</v>
      </c>
    </row>
    <row r="310" spans="1:3" ht="17.25" customHeight="1">
      <c r="A310" s="5">
        <v>10113</v>
      </c>
      <c r="B310" s="7" t="s">
        <v>1405</v>
      </c>
      <c r="C310" s="6">
        <f>SUM(C311:C318)</f>
        <v>101</v>
      </c>
    </row>
    <row r="311" spans="1:3" ht="17.25" customHeight="1">
      <c r="A311" s="5">
        <v>1011301</v>
      </c>
      <c r="B311" s="7" t="s">
        <v>1406</v>
      </c>
      <c r="C311" s="6"/>
    </row>
    <row r="312" spans="1:3" ht="17.25" customHeight="1">
      <c r="A312" s="5">
        <v>1011302</v>
      </c>
      <c r="B312" s="7" t="s">
        <v>1407</v>
      </c>
      <c r="C312" s="6"/>
    </row>
    <row r="313" spans="1:3" ht="17.25" customHeight="1">
      <c r="A313" s="5">
        <v>1011303</v>
      </c>
      <c r="B313" s="7" t="s">
        <v>1408</v>
      </c>
      <c r="C313" s="6">
        <v>56</v>
      </c>
    </row>
    <row r="314" spans="1:3" ht="17.25" customHeight="1">
      <c r="A314" s="5">
        <v>1011304</v>
      </c>
      <c r="B314" s="7" t="s">
        <v>1409</v>
      </c>
      <c r="C314" s="6"/>
    </row>
    <row r="315" spans="1:3" ht="17.25" customHeight="1">
      <c r="A315" s="5">
        <v>1011305</v>
      </c>
      <c r="B315" s="7" t="s">
        <v>1410</v>
      </c>
      <c r="C315" s="6"/>
    </row>
    <row r="316" spans="1:3" ht="17.25" customHeight="1">
      <c r="A316" s="5">
        <v>1011306</v>
      </c>
      <c r="B316" s="7" t="s">
        <v>1411</v>
      </c>
      <c r="C316" s="6"/>
    </row>
    <row r="317" spans="1:3" ht="17.25" customHeight="1">
      <c r="A317" s="5">
        <v>1011319</v>
      </c>
      <c r="B317" s="7" t="s">
        <v>1412</v>
      </c>
      <c r="C317" s="6">
        <v>45</v>
      </c>
    </row>
    <row r="318" spans="1:3" ht="17.25" customHeight="1">
      <c r="A318" s="5">
        <v>1011320</v>
      </c>
      <c r="B318" s="7" t="s">
        <v>1413</v>
      </c>
      <c r="C318" s="6"/>
    </row>
    <row r="319" spans="1:3" ht="17.25" customHeight="1">
      <c r="A319" s="5">
        <v>10114</v>
      </c>
      <c r="B319" s="7" t="s">
        <v>1414</v>
      </c>
      <c r="C319" s="6">
        <f>SUM(C320:C321)</f>
        <v>334</v>
      </c>
    </row>
    <row r="320" spans="1:3" ht="17.25" customHeight="1">
      <c r="A320" s="5">
        <v>1011401</v>
      </c>
      <c r="B320" s="7" t="s">
        <v>1415</v>
      </c>
      <c r="C320" s="6">
        <v>334</v>
      </c>
    </row>
    <row r="321" spans="1:3" ht="17.25" customHeight="1">
      <c r="A321" s="5">
        <v>1011420</v>
      </c>
      <c r="B321" s="7" t="s">
        <v>1416</v>
      </c>
      <c r="C321" s="6"/>
    </row>
    <row r="322" spans="1:3" ht="17.25" customHeight="1">
      <c r="A322" s="5">
        <v>10115</v>
      </c>
      <c r="B322" s="7" t="s">
        <v>1417</v>
      </c>
      <c r="C322" s="6">
        <f>SUM(C323:C324)</f>
        <v>0</v>
      </c>
    </row>
    <row r="323" spans="1:3" ht="17.25" customHeight="1">
      <c r="A323" s="5">
        <v>1011501</v>
      </c>
      <c r="B323" s="7" t="s">
        <v>1418</v>
      </c>
      <c r="C323" s="6"/>
    </row>
    <row r="324" spans="1:3" ht="17.25" customHeight="1">
      <c r="A324" s="5">
        <v>1011520</v>
      </c>
      <c r="B324" s="7" t="s">
        <v>1419</v>
      </c>
      <c r="C324" s="6"/>
    </row>
    <row r="325" spans="1:3" ht="17.25" customHeight="1">
      <c r="A325" s="5">
        <v>10116</v>
      </c>
      <c r="B325" s="7" t="s">
        <v>1420</v>
      </c>
      <c r="C325" s="6">
        <f>SUM(C326:C327)</f>
        <v>0</v>
      </c>
    </row>
    <row r="326" spans="1:3" ht="17.25" customHeight="1">
      <c r="A326" s="5">
        <v>1011601</v>
      </c>
      <c r="B326" s="7" t="s">
        <v>1421</v>
      </c>
      <c r="C326" s="6"/>
    </row>
    <row r="327" spans="1:3" ht="17.25" customHeight="1">
      <c r="A327" s="5">
        <v>1011620</v>
      </c>
      <c r="B327" s="7" t="s">
        <v>1422</v>
      </c>
      <c r="C327" s="6"/>
    </row>
    <row r="328" spans="1:3" ht="17.25" customHeight="1">
      <c r="A328" s="5">
        <v>10117</v>
      </c>
      <c r="B328" s="7" t="s">
        <v>1423</v>
      </c>
      <c r="C328" s="6">
        <f>SUM(C329,C333,C338:C339)</f>
        <v>0</v>
      </c>
    </row>
    <row r="329" spans="1:3" ht="17.25" customHeight="1">
      <c r="A329" s="5">
        <v>1011701</v>
      </c>
      <c r="B329" s="7" t="s">
        <v>1424</v>
      </c>
      <c r="C329" s="6">
        <f>SUM(C330:C332)</f>
        <v>0</v>
      </c>
    </row>
    <row r="330" spans="1:3" ht="17.25" customHeight="1">
      <c r="A330" s="5">
        <v>101170101</v>
      </c>
      <c r="B330" s="5" t="s">
        <v>1425</v>
      </c>
      <c r="C330" s="6"/>
    </row>
    <row r="331" spans="1:3" ht="17.25" customHeight="1">
      <c r="A331" s="5">
        <v>101170102</v>
      </c>
      <c r="B331" s="5" t="s">
        <v>1426</v>
      </c>
      <c r="C331" s="6"/>
    </row>
    <row r="332" spans="1:3" ht="17.25" customHeight="1">
      <c r="A332" s="5">
        <v>101170103</v>
      </c>
      <c r="B332" s="5" t="s">
        <v>1427</v>
      </c>
      <c r="C332" s="6"/>
    </row>
    <row r="333" spans="1:3" ht="17.25" customHeight="1">
      <c r="A333" s="5">
        <v>1011703</v>
      </c>
      <c r="B333" s="7" t="s">
        <v>1428</v>
      </c>
      <c r="C333" s="6">
        <f>SUM(C334:C337)</f>
        <v>0</v>
      </c>
    </row>
    <row r="334" spans="1:3" ht="17.25" customHeight="1">
      <c r="A334" s="5">
        <v>101170301</v>
      </c>
      <c r="B334" s="5" t="s">
        <v>1429</v>
      </c>
      <c r="C334" s="6"/>
    </row>
    <row r="335" spans="1:3" ht="17.25" customHeight="1">
      <c r="A335" s="5">
        <v>101170302</v>
      </c>
      <c r="B335" s="5" t="s">
        <v>1430</v>
      </c>
      <c r="C335" s="6"/>
    </row>
    <row r="336" spans="1:3" ht="17.25" customHeight="1">
      <c r="A336" s="5">
        <v>101170303</v>
      </c>
      <c r="B336" s="5" t="s">
        <v>1431</v>
      </c>
      <c r="C336" s="6"/>
    </row>
    <row r="337" spans="1:3" ht="17.25" customHeight="1">
      <c r="A337" s="5">
        <v>101170304</v>
      </c>
      <c r="B337" s="5" t="s">
        <v>1432</v>
      </c>
      <c r="C337" s="6"/>
    </row>
    <row r="338" spans="1:3" ht="17.25" customHeight="1">
      <c r="A338" s="5">
        <v>1011720</v>
      </c>
      <c r="B338" s="7" t="s">
        <v>1433</v>
      </c>
      <c r="C338" s="6"/>
    </row>
    <row r="339" spans="1:3" ht="17.25" customHeight="1">
      <c r="A339" s="5">
        <v>1011721</v>
      </c>
      <c r="B339" s="7" t="s">
        <v>1434</v>
      </c>
      <c r="C339" s="6"/>
    </row>
    <row r="340" spans="1:3" ht="17.25" customHeight="1">
      <c r="A340" s="5">
        <v>10118</v>
      </c>
      <c r="B340" s="7" t="s">
        <v>1435</v>
      </c>
      <c r="C340" s="6">
        <f>SUM(C341:C343)</f>
        <v>0</v>
      </c>
    </row>
    <row r="341" spans="1:3" ht="17.25" customHeight="1">
      <c r="A341" s="5">
        <v>1011801</v>
      </c>
      <c r="B341" s="7" t="s">
        <v>1436</v>
      </c>
      <c r="C341" s="6"/>
    </row>
    <row r="342" spans="1:3" ht="17.25" customHeight="1">
      <c r="A342" s="5">
        <v>1011802</v>
      </c>
      <c r="B342" s="7" t="s">
        <v>1437</v>
      </c>
      <c r="C342" s="6"/>
    </row>
    <row r="343" spans="1:3" ht="17.25" customHeight="1">
      <c r="A343" s="5">
        <v>1011820</v>
      </c>
      <c r="B343" s="7" t="s">
        <v>1438</v>
      </c>
      <c r="C343" s="6"/>
    </row>
    <row r="344" spans="1:3" ht="17.25" customHeight="1">
      <c r="A344" s="5">
        <v>10119</v>
      </c>
      <c r="B344" s="7" t="s">
        <v>1439</v>
      </c>
      <c r="C344" s="6">
        <f>SUM(C345:C346)</f>
        <v>780</v>
      </c>
    </row>
    <row r="345" spans="1:3" ht="17.25" customHeight="1">
      <c r="A345" s="5">
        <v>1011901</v>
      </c>
      <c r="B345" s="7" t="s">
        <v>1440</v>
      </c>
      <c r="C345" s="6">
        <v>778</v>
      </c>
    </row>
    <row r="346" spans="1:3" ht="17.25" customHeight="1">
      <c r="A346" s="5">
        <v>1011920</v>
      </c>
      <c r="B346" s="7" t="s">
        <v>1441</v>
      </c>
      <c r="C346" s="6">
        <v>2</v>
      </c>
    </row>
    <row r="347" spans="1:3" ht="17.25" customHeight="1">
      <c r="A347" s="5">
        <v>10120</v>
      </c>
      <c r="B347" s="7" t="s">
        <v>1442</v>
      </c>
      <c r="C347" s="6">
        <f>SUM(C348:C349)</f>
        <v>0</v>
      </c>
    </row>
    <row r="348" spans="1:3" ht="17.25" customHeight="1">
      <c r="A348" s="5">
        <v>1012001</v>
      </c>
      <c r="B348" s="7" t="s">
        <v>1443</v>
      </c>
      <c r="C348" s="6"/>
    </row>
    <row r="349" spans="1:3" ht="17.25" customHeight="1">
      <c r="A349" s="5">
        <v>1012020</v>
      </c>
      <c r="B349" s="7" t="s">
        <v>1444</v>
      </c>
      <c r="C349" s="6"/>
    </row>
    <row r="350" spans="1:3" ht="17.25" customHeight="1">
      <c r="A350" s="5">
        <v>10121</v>
      </c>
      <c r="B350" s="7" t="s">
        <v>1445</v>
      </c>
      <c r="C350" s="6">
        <f>SUM(C351:C352)</f>
        <v>66</v>
      </c>
    </row>
    <row r="351" spans="1:3" ht="17.25" customHeight="1">
      <c r="A351" s="5">
        <v>1012101</v>
      </c>
      <c r="B351" s="7" t="s">
        <v>1446</v>
      </c>
      <c r="C351" s="6">
        <v>58</v>
      </c>
    </row>
    <row r="352" spans="1:3" ht="17.25" customHeight="1">
      <c r="A352" s="5">
        <v>1012120</v>
      </c>
      <c r="B352" s="7" t="s">
        <v>1447</v>
      </c>
      <c r="C352" s="6">
        <v>8</v>
      </c>
    </row>
    <row r="353" spans="1:3" ht="17.25" customHeight="1">
      <c r="A353" s="5">
        <v>10199</v>
      </c>
      <c r="B353" s="7" t="s">
        <v>1448</v>
      </c>
      <c r="C353" s="6">
        <f>SUM(C354:C355)</f>
        <v>0</v>
      </c>
    </row>
    <row r="354" spans="1:3" ht="17.25" customHeight="1">
      <c r="A354" s="5">
        <v>1019901</v>
      </c>
      <c r="B354" s="7" t="s">
        <v>1449</v>
      </c>
      <c r="C354" s="6"/>
    </row>
    <row r="355" spans="1:3" ht="17.25" customHeight="1">
      <c r="A355" s="5">
        <v>1019920</v>
      </c>
      <c r="B355" s="7" t="s">
        <v>1450</v>
      </c>
      <c r="C355" s="6"/>
    </row>
    <row r="356" spans="1:3" ht="17.25" customHeight="1">
      <c r="A356" s="5">
        <v>103</v>
      </c>
      <c r="B356" s="7" t="s">
        <v>1451</v>
      </c>
      <c r="C356" s="6">
        <f>SUM(C357,C384,C578,C617,C636,C689,C692,C698)</f>
        <v>3427</v>
      </c>
    </row>
    <row r="357" spans="1:3" ht="17.25" customHeight="1">
      <c r="A357" s="5">
        <v>10302</v>
      </c>
      <c r="B357" s="7" t="s">
        <v>1452</v>
      </c>
      <c r="C357" s="6">
        <f>SUM(C358,C367:C370,C373:C381)</f>
        <v>2285</v>
      </c>
    </row>
    <row r="358" spans="1:3" ht="17.25" customHeight="1">
      <c r="A358" s="5">
        <v>1030203</v>
      </c>
      <c r="B358" s="7" t="s">
        <v>1453</v>
      </c>
      <c r="C358" s="6">
        <f>SUM(C359:C366)</f>
        <v>1427</v>
      </c>
    </row>
    <row r="359" spans="1:3" ht="17.25" customHeight="1">
      <c r="A359" s="5">
        <v>103020301</v>
      </c>
      <c r="B359" s="5" t="s">
        <v>1454</v>
      </c>
      <c r="C359" s="6">
        <v>1428</v>
      </c>
    </row>
    <row r="360" spans="1:3" ht="17.25" customHeight="1">
      <c r="A360" s="5">
        <v>103020302</v>
      </c>
      <c r="B360" s="5" t="s">
        <v>1455</v>
      </c>
      <c r="C360" s="6">
        <v>-1</v>
      </c>
    </row>
    <row r="361" spans="1:3" ht="17.25" customHeight="1">
      <c r="A361" s="5">
        <v>103020303</v>
      </c>
      <c r="B361" s="5" t="s">
        <v>1456</v>
      </c>
      <c r="C361" s="6"/>
    </row>
    <row r="362" spans="1:3" ht="17.25" customHeight="1">
      <c r="A362" s="5">
        <v>103020304</v>
      </c>
      <c r="B362" s="5" t="s">
        <v>1457</v>
      </c>
      <c r="C362" s="6"/>
    </row>
    <row r="363" spans="1:3" ht="17.25" customHeight="1">
      <c r="A363" s="5">
        <v>103020305</v>
      </c>
      <c r="B363" s="5" t="s">
        <v>1458</v>
      </c>
      <c r="C363" s="6"/>
    </row>
    <row r="364" spans="1:3" ht="17.25" customHeight="1">
      <c r="A364" s="5">
        <v>103020306</v>
      </c>
      <c r="B364" s="5" t="s">
        <v>1459</v>
      </c>
      <c r="C364" s="6"/>
    </row>
    <row r="365" spans="1:3" ht="17.25" customHeight="1">
      <c r="A365" s="5">
        <v>103020307</v>
      </c>
      <c r="B365" s="5" t="s">
        <v>1460</v>
      </c>
      <c r="C365" s="6"/>
    </row>
    <row r="366" spans="1:3" ht="17.25" customHeight="1">
      <c r="A366" s="5">
        <v>103020399</v>
      </c>
      <c r="B366" s="5" t="s">
        <v>1461</v>
      </c>
      <c r="C366" s="6"/>
    </row>
    <row r="367" spans="1:3" ht="17.25" customHeight="1">
      <c r="A367" s="5">
        <v>1030205</v>
      </c>
      <c r="B367" s="7" t="s">
        <v>1462</v>
      </c>
      <c r="C367" s="6"/>
    </row>
    <row r="368" spans="1:3" ht="17.25" customHeight="1">
      <c r="A368" s="5">
        <v>1030210</v>
      </c>
      <c r="B368" s="7" t="s">
        <v>1463</v>
      </c>
      <c r="C368" s="6"/>
    </row>
    <row r="369" spans="1:3" ht="17.25" customHeight="1">
      <c r="A369" s="5">
        <v>1030212</v>
      </c>
      <c r="B369" s="7" t="s">
        <v>1464</v>
      </c>
      <c r="C369" s="6"/>
    </row>
    <row r="370" spans="1:3" ht="17.25" customHeight="1">
      <c r="A370" s="5">
        <v>1030216</v>
      </c>
      <c r="B370" s="7" t="s">
        <v>1465</v>
      </c>
      <c r="C370" s="6">
        <f>SUM(C371:C372)</f>
        <v>857</v>
      </c>
    </row>
    <row r="371" spans="1:3" ht="17.25" customHeight="1">
      <c r="A371" s="5">
        <v>103021601</v>
      </c>
      <c r="B371" s="5" t="s">
        <v>1466</v>
      </c>
      <c r="C371" s="6">
        <v>857</v>
      </c>
    </row>
    <row r="372" spans="1:3" ht="17.25" customHeight="1">
      <c r="A372" s="5">
        <v>103021699</v>
      </c>
      <c r="B372" s="5" t="s">
        <v>1467</v>
      </c>
      <c r="C372" s="6"/>
    </row>
    <row r="373" spans="1:3" ht="17.25" customHeight="1">
      <c r="A373" s="5">
        <v>1030217</v>
      </c>
      <c r="B373" s="7" t="s">
        <v>1468</v>
      </c>
      <c r="C373" s="6">
        <v>1</v>
      </c>
    </row>
    <row r="374" spans="1:3" ht="17.25" customHeight="1">
      <c r="A374" s="5">
        <v>1030218</v>
      </c>
      <c r="B374" s="7" t="s">
        <v>1469</v>
      </c>
      <c r="C374" s="6"/>
    </row>
    <row r="375" spans="1:3" ht="17.25" customHeight="1">
      <c r="A375" s="5">
        <v>1030219</v>
      </c>
      <c r="B375" s="7" t="s">
        <v>1470</v>
      </c>
      <c r="C375" s="6"/>
    </row>
    <row r="376" spans="1:3" ht="17.25" customHeight="1">
      <c r="A376" s="5">
        <v>1030220</v>
      </c>
      <c r="B376" s="7" t="s">
        <v>1471</v>
      </c>
      <c r="C376" s="6"/>
    </row>
    <row r="377" spans="1:3" ht="17.25" customHeight="1">
      <c r="A377" s="5">
        <v>1030222</v>
      </c>
      <c r="B377" s="7" t="s">
        <v>1472</v>
      </c>
      <c r="C377" s="6"/>
    </row>
    <row r="378" spans="1:3" ht="17.25" customHeight="1">
      <c r="A378" s="5">
        <v>1030223</v>
      </c>
      <c r="B378" s="7" t="s">
        <v>1473</v>
      </c>
      <c r="C378" s="6"/>
    </row>
    <row r="379" spans="1:3" ht="17.25" customHeight="1">
      <c r="A379" s="5">
        <v>1030224</v>
      </c>
      <c r="B379" s="7" t="s">
        <v>1474</v>
      </c>
      <c r="C379" s="6"/>
    </row>
    <row r="380" spans="1:3" ht="17.25" customHeight="1">
      <c r="A380" s="5">
        <v>1030225</v>
      </c>
      <c r="B380" s="7" t="s">
        <v>1475</v>
      </c>
      <c r="C380" s="6"/>
    </row>
    <row r="381" spans="1:3" ht="17.25" customHeight="1">
      <c r="A381" s="5">
        <v>1030299</v>
      </c>
      <c r="B381" s="7" t="s">
        <v>1476</v>
      </c>
      <c r="C381" s="6">
        <f>C382+C383</f>
        <v>0</v>
      </c>
    </row>
    <row r="382" spans="1:3" ht="17.25" customHeight="1">
      <c r="A382" s="5">
        <v>103029901</v>
      </c>
      <c r="B382" s="5" t="s">
        <v>1477</v>
      </c>
      <c r="C382" s="6"/>
    </row>
    <row r="383" spans="1:3" ht="17.25" customHeight="1">
      <c r="A383" s="5">
        <v>103029999</v>
      </c>
      <c r="B383" s="5" t="s">
        <v>1478</v>
      </c>
      <c r="C383" s="6"/>
    </row>
    <row r="384" spans="1:3" ht="17.25" customHeight="1">
      <c r="A384" s="5">
        <v>10304</v>
      </c>
      <c r="B384" s="7" t="s">
        <v>1479</v>
      </c>
      <c r="C384" s="6">
        <f>C385+C401+C404+C407+C412+C414+C417+C419+C421+C424+C427+C429+C431+C442+C445+C448+C450+C452+C454+C457+C462+C465+C470+C474+C476+C479+C485+C490+C496+C500+C503+C510+C515+C522+C525+C529+C538+C542+C546+C550+C555+C560+C563+C565+C567+C569+C572+C575</f>
        <v>4</v>
      </c>
    </row>
    <row r="385" spans="1:3" ht="17.25" customHeight="1">
      <c r="A385" s="5">
        <v>1030401</v>
      </c>
      <c r="B385" s="7" t="s">
        <v>1480</v>
      </c>
      <c r="C385" s="6">
        <f>SUM(C386:C400)</f>
        <v>0</v>
      </c>
    </row>
    <row r="386" spans="1:3" ht="17.25" customHeight="1">
      <c r="A386" s="5">
        <v>103040101</v>
      </c>
      <c r="B386" s="5" t="s">
        <v>1481</v>
      </c>
      <c r="C386" s="6"/>
    </row>
    <row r="387" spans="1:3" ht="17.25" customHeight="1">
      <c r="A387" s="5">
        <v>103040102</v>
      </c>
      <c r="B387" s="5" t="s">
        <v>1482</v>
      </c>
      <c r="C387" s="6"/>
    </row>
    <row r="388" spans="1:3" ht="17.25" customHeight="1">
      <c r="A388" s="5">
        <v>103040103</v>
      </c>
      <c r="B388" s="5" t="s">
        <v>1483</v>
      </c>
      <c r="C388" s="6"/>
    </row>
    <row r="389" spans="1:3" ht="17.25" customHeight="1">
      <c r="A389" s="5">
        <v>103040104</v>
      </c>
      <c r="B389" s="5" t="s">
        <v>1484</v>
      </c>
      <c r="C389" s="6"/>
    </row>
    <row r="390" spans="1:3" ht="17.25" customHeight="1">
      <c r="A390" s="5">
        <v>103040109</v>
      </c>
      <c r="B390" s="5" t="s">
        <v>1485</v>
      </c>
      <c r="C390" s="6"/>
    </row>
    <row r="391" spans="1:3" ht="17.25" customHeight="1">
      <c r="A391" s="5">
        <v>103040110</v>
      </c>
      <c r="B391" s="5" t="s">
        <v>1486</v>
      </c>
      <c r="C391" s="6"/>
    </row>
    <row r="392" spans="1:3" ht="17.25" customHeight="1">
      <c r="A392" s="5">
        <v>103040111</v>
      </c>
      <c r="B392" s="5" t="s">
        <v>1487</v>
      </c>
      <c r="C392" s="6"/>
    </row>
    <row r="393" spans="1:3" ht="17.25" customHeight="1">
      <c r="A393" s="5">
        <v>103040112</v>
      </c>
      <c r="B393" s="5" t="s">
        <v>1488</v>
      </c>
      <c r="C393" s="6"/>
    </row>
    <row r="394" spans="1:3" ht="17.25" customHeight="1">
      <c r="A394" s="5">
        <v>103040113</v>
      </c>
      <c r="B394" s="5" t="s">
        <v>1489</v>
      </c>
      <c r="C394" s="6"/>
    </row>
    <row r="395" spans="1:3" ht="17.25" customHeight="1">
      <c r="A395" s="5">
        <v>103040116</v>
      </c>
      <c r="B395" s="5" t="s">
        <v>1490</v>
      </c>
      <c r="C395" s="6"/>
    </row>
    <row r="396" spans="1:3" ht="17.25" customHeight="1">
      <c r="A396" s="5">
        <v>103040117</v>
      </c>
      <c r="B396" s="5" t="s">
        <v>1491</v>
      </c>
      <c r="C396" s="6"/>
    </row>
    <row r="397" spans="1:3" ht="17.25" customHeight="1">
      <c r="A397" s="5">
        <v>103040120</v>
      </c>
      <c r="B397" s="5" t="s">
        <v>1492</v>
      </c>
      <c r="C397" s="6"/>
    </row>
    <row r="398" spans="1:3" ht="17.25" customHeight="1">
      <c r="A398" s="5">
        <v>103040121</v>
      </c>
      <c r="B398" s="5" t="s">
        <v>1493</v>
      </c>
      <c r="C398" s="6"/>
    </row>
    <row r="399" spans="1:3" ht="17.25" customHeight="1">
      <c r="A399" s="5">
        <v>103040122</v>
      </c>
      <c r="B399" s="5" t="s">
        <v>1494</v>
      </c>
      <c r="C399" s="6"/>
    </row>
    <row r="400" spans="1:3" ht="17.25" customHeight="1">
      <c r="A400" s="5">
        <v>103040150</v>
      </c>
      <c r="B400" s="5" t="s">
        <v>1495</v>
      </c>
      <c r="C400" s="6"/>
    </row>
    <row r="401" spans="1:3" ht="17.25" customHeight="1">
      <c r="A401" s="5">
        <v>1030402</v>
      </c>
      <c r="B401" s="7" t="s">
        <v>1496</v>
      </c>
      <c r="C401" s="6">
        <f>SUM(C402:C403)</f>
        <v>0</v>
      </c>
    </row>
    <row r="402" spans="1:3" ht="17.25" customHeight="1">
      <c r="A402" s="5">
        <v>103040201</v>
      </c>
      <c r="B402" s="5" t="s">
        <v>1497</v>
      </c>
      <c r="C402" s="6"/>
    </row>
    <row r="403" spans="1:3" ht="17.25" customHeight="1">
      <c r="A403" s="5">
        <v>103040250</v>
      </c>
      <c r="B403" s="5" t="s">
        <v>1498</v>
      </c>
      <c r="C403" s="6"/>
    </row>
    <row r="404" spans="1:3" ht="17.25" customHeight="1">
      <c r="A404" s="5">
        <v>1030403</v>
      </c>
      <c r="B404" s="7" t="s">
        <v>1499</v>
      </c>
      <c r="C404" s="6">
        <f>SUM(C405:C406)</f>
        <v>0</v>
      </c>
    </row>
    <row r="405" spans="1:3" ht="17.25" customHeight="1">
      <c r="A405" s="5">
        <v>103040305</v>
      </c>
      <c r="B405" s="5" t="s">
        <v>1500</v>
      </c>
      <c r="C405" s="6"/>
    </row>
    <row r="406" spans="1:3" ht="17.25" customHeight="1">
      <c r="A406" s="5">
        <v>103040350</v>
      </c>
      <c r="B406" s="5" t="s">
        <v>1501</v>
      </c>
      <c r="C406" s="6"/>
    </row>
    <row r="407" spans="1:3" ht="17.25" customHeight="1">
      <c r="A407" s="5">
        <v>1030404</v>
      </c>
      <c r="B407" s="7" t="s">
        <v>1502</v>
      </c>
      <c r="C407" s="6">
        <f>SUM(C408:C411)</f>
        <v>0</v>
      </c>
    </row>
    <row r="408" spans="1:3" ht="17.25" customHeight="1">
      <c r="A408" s="5">
        <v>103040402</v>
      </c>
      <c r="B408" s="5" t="s">
        <v>1503</v>
      </c>
      <c r="C408" s="6"/>
    </row>
    <row r="409" spans="1:3" ht="17.25" customHeight="1">
      <c r="A409" s="5">
        <v>103040403</v>
      </c>
      <c r="B409" s="5" t="s">
        <v>1504</v>
      </c>
      <c r="C409" s="6"/>
    </row>
    <row r="410" spans="1:3" ht="17.25" customHeight="1">
      <c r="A410" s="5">
        <v>103040404</v>
      </c>
      <c r="B410" s="5" t="s">
        <v>1505</v>
      </c>
      <c r="C410" s="6"/>
    </row>
    <row r="411" spans="1:3" ht="17.25" customHeight="1">
      <c r="A411" s="5">
        <v>103040450</v>
      </c>
      <c r="B411" s="5" t="s">
        <v>1506</v>
      </c>
      <c r="C411" s="6"/>
    </row>
    <row r="412" spans="1:3" ht="17.25" customHeight="1">
      <c r="A412" s="5">
        <v>1030406</v>
      </c>
      <c r="B412" s="7" t="s">
        <v>1507</v>
      </c>
      <c r="C412" s="6">
        <f>C413</f>
        <v>0</v>
      </c>
    </row>
    <row r="413" spans="1:3" ht="17.25" customHeight="1">
      <c r="A413" s="5">
        <v>103040650</v>
      </c>
      <c r="B413" s="5" t="s">
        <v>1508</v>
      </c>
      <c r="C413" s="6"/>
    </row>
    <row r="414" spans="1:3" ht="17.25" customHeight="1">
      <c r="A414" s="5">
        <v>1030407</v>
      </c>
      <c r="B414" s="7" t="s">
        <v>1509</v>
      </c>
      <c r="C414" s="6">
        <f>SUM(C415:C416)</f>
        <v>0</v>
      </c>
    </row>
    <row r="415" spans="1:3" ht="17.25" customHeight="1">
      <c r="A415" s="5">
        <v>103040702</v>
      </c>
      <c r="B415" s="5" t="s">
        <v>1510</v>
      </c>
      <c r="C415" s="6"/>
    </row>
    <row r="416" spans="1:3" ht="17.25" customHeight="1">
      <c r="A416" s="5">
        <v>103040750</v>
      </c>
      <c r="B416" s="5" t="s">
        <v>1511</v>
      </c>
      <c r="C416" s="6"/>
    </row>
    <row r="417" spans="1:3" ht="17.25" customHeight="1">
      <c r="A417" s="5">
        <v>1030408</v>
      </c>
      <c r="B417" s="7" t="s">
        <v>1512</v>
      </c>
      <c r="C417" s="6">
        <f>C418</f>
        <v>0</v>
      </c>
    </row>
    <row r="418" spans="1:3" ht="17.25" customHeight="1">
      <c r="A418" s="5">
        <v>103040850</v>
      </c>
      <c r="B418" s="5" t="s">
        <v>1513</v>
      </c>
      <c r="C418" s="6"/>
    </row>
    <row r="419" spans="1:3" ht="17.25" customHeight="1">
      <c r="A419" s="5">
        <v>1030409</v>
      </c>
      <c r="B419" s="7" t="s">
        <v>1514</v>
      </c>
      <c r="C419" s="6">
        <f>C420</f>
        <v>0</v>
      </c>
    </row>
    <row r="420" spans="1:3" ht="17.25" customHeight="1">
      <c r="A420" s="5">
        <v>103040950</v>
      </c>
      <c r="B420" s="5" t="s">
        <v>1515</v>
      </c>
      <c r="C420" s="6"/>
    </row>
    <row r="421" spans="1:3" ht="17.25" customHeight="1">
      <c r="A421" s="5">
        <v>1030410</v>
      </c>
      <c r="B421" s="7" t="s">
        <v>1516</v>
      </c>
      <c r="C421" s="6">
        <f>SUM(C422:C423)</f>
        <v>0</v>
      </c>
    </row>
    <row r="422" spans="1:3" ht="17.25" customHeight="1">
      <c r="A422" s="5">
        <v>103041001</v>
      </c>
      <c r="B422" s="5" t="s">
        <v>1510</v>
      </c>
      <c r="C422" s="6"/>
    </row>
    <row r="423" spans="1:3" ht="17.25" customHeight="1">
      <c r="A423" s="5">
        <v>103041050</v>
      </c>
      <c r="B423" s="5" t="s">
        <v>1517</v>
      </c>
      <c r="C423" s="6"/>
    </row>
    <row r="424" spans="1:3" ht="17.25" customHeight="1">
      <c r="A424" s="5">
        <v>1030413</v>
      </c>
      <c r="B424" s="7" t="s">
        <v>1518</v>
      </c>
      <c r="C424" s="6">
        <f>SUM(C425:C426)</f>
        <v>0</v>
      </c>
    </row>
    <row r="425" spans="1:3" ht="17.25" customHeight="1">
      <c r="A425" s="5">
        <v>103041303</v>
      </c>
      <c r="B425" s="5" t="s">
        <v>1519</v>
      </c>
      <c r="C425" s="6"/>
    </row>
    <row r="426" spans="1:3" ht="17.25" customHeight="1">
      <c r="A426" s="5">
        <v>103041350</v>
      </c>
      <c r="B426" s="5" t="s">
        <v>1520</v>
      </c>
      <c r="C426" s="6"/>
    </row>
    <row r="427" spans="1:3" ht="17.25" customHeight="1">
      <c r="A427" s="5">
        <v>1030414</v>
      </c>
      <c r="B427" s="7" t="s">
        <v>1521</v>
      </c>
      <c r="C427" s="6">
        <f>C428</f>
        <v>0</v>
      </c>
    </row>
    <row r="428" spans="1:3" ht="17.25" customHeight="1">
      <c r="A428" s="5">
        <v>103041450</v>
      </c>
      <c r="B428" s="5" t="s">
        <v>1522</v>
      </c>
      <c r="C428" s="6"/>
    </row>
    <row r="429" spans="1:3" ht="17.25" customHeight="1">
      <c r="A429" s="5">
        <v>1030415</v>
      </c>
      <c r="B429" s="7" t="s">
        <v>1523</v>
      </c>
      <c r="C429" s="6">
        <f>C430</f>
        <v>0</v>
      </c>
    </row>
    <row r="430" spans="1:3" ht="17.25" customHeight="1">
      <c r="A430" s="5">
        <v>103041550</v>
      </c>
      <c r="B430" s="5" t="s">
        <v>1524</v>
      </c>
      <c r="C430" s="6"/>
    </row>
    <row r="431" spans="1:3" ht="17.25" customHeight="1">
      <c r="A431" s="5">
        <v>1030416</v>
      </c>
      <c r="B431" s="7" t="s">
        <v>1525</v>
      </c>
      <c r="C431" s="6">
        <f>SUM(C432:C441)</f>
        <v>0</v>
      </c>
    </row>
    <row r="432" spans="1:3" ht="17.25" customHeight="1">
      <c r="A432" s="5">
        <v>103041601</v>
      </c>
      <c r="B432" s="5" t="s">
        <v>1526</v>
      </c>
      <c r="C432" s="6"/>
    </row>
    <row r="433" spans="1:3" ht="17.25" customHeight="1">
      <c r="A433" s="5">
        <v>103041602</v>
      </c>
      <c r="B433" s="5" t="s">
        <v>1527</v>
      </c>
      <c r="C433" s="6"/>
    </row>
    <row r="434" spans="1:3" ht="17.25" customHeight="1">
      <c r="A434" s="5">
        <v>103041603</v>
      </c>
      <c r="B434" s="5" t="s">
        <v>1528</v>
      </c>
      <c r="C434" s="6"/>
    </row>
    <row r="435" spans="1:3" ht="17.25" customHeight="1">
      <c r="A435" s="5">
        <v>103041604</v>
      </c>
      <c r="B435" s="5" t="s">
        <v>1529</v>
      </c>
      <c r="C435" s="6"/>
    </row>
    <row r="436" spans="1:3" ht="17.25" customHeight="1">
      <c r="A436" s="5">
        <v>103041605</v>
      </c>
      <c r="B436" s="5" t="s">
        <v>1530</v>
      </c>
      <c r="C436" s="6"/>
    </row>
    <row r="437" spans="1:3" ht="17.25" customHeight="1">
      <c r="A437" s="5">
        <v>103041607</v>
      </c>
      <c r="B437" s="5" t="s">
        <v>1531</v>
      </c>
      <c r="C437" s="6"/>
    </row>
    <row r="438" spans="1:3" ht="17.25" customHeight="1">
      <c r="A438" s="5">
        <v>103041608</v>
      </c>
      <c r="B438" s="5" t="s">
        <v>1510</v>
      </c>
      <c r="C438" s="6"/>
    </row>
    <row r="439" spans="1:3" ht="17.25" customHeight="1">
      <c r="A439" s="5">
        <v>103041616</v>
      </c>
      <c r="B439" s="5" t="s">
        <v>1532</v>
      </c>
      <c r="C439" s="6"/>
    </row>
    <row r="440" spans="1:3" ht="17.25" customHeight="1">
      <c r="A440" s="5">
        <v>103041617</v>
      </c>
      <c r="B440" s="5" t="s">
        <v>1533</v>
      </c>
      <c r="C440" s="6"/>
    </row>
    <row r="441" spans="1:3" ht="17.25" customHeight="1">
      <c r="A441" s="5">
        <v>103041650</v>
      </c>
      <c r="B441" s="5" t="s">
        <v>1534</v>
      </c>
      <c r="C441" s="6"/>
    </row>
    <row r="442" spans="1:3" ht="17.25" customHeight="1">
      <c r="A442" s="5">
        <v>1030417</v>
      </c>
      <c r="B442" s="7" t="s">
        <v>1535</v>
      </c>
      <c r="C442" s="6">
        <f>SUM(C443:C444)</f>
        <v>0</v>
      </c>
    </row>
    <row r="443" spans="1:3" ht="17.25" customHeight="1">
      <c r="A443" s="5">
        <v>103041704</v>
      </c>
      <c r="B443" s="5" t="s">
        <v>1510</v>
      </c>
      <c r="C443" s="6"/>
    </row>
    <row r="444" spans="1:3" ht="17.25" customHeight="1">
      <c r="A444" s="5">
        <v>103041750</v>
      </c>
      <c r="B444" s="5" t="s">
        <v>1536</v>
      </c>
      <c r="C444" s="6"/>
    </row>
    <row r="445" spans="1:3" ht="17.25" customHeight="1">
      <c r="A445" s="5">
        <v>1030418</v>
      </c>
      <c r="B445" s="7" t="s">
        <v>1537</v>
      </c>
      <c r="C445" s="6">
        <f>SUM(C446:C447)</f>
        <v>0</v>
      </c>
    </row>
    <row r="446" spans="1:3" ht="17.25" customHeight="1">
      <c r="A446" s="5">
        <v>103041801</v>
      </c>
      <c r="B446" s="5" t="s">
        <v>1538</v>
      </c>
      <c r="C446" s="6"/>
    </row>
    <row r="447" spans="1:3" ht="17.25" customHeight="1">
      <c r="A447" s="5">
        <v>103041850</v>
      </c>
      <c r="B447" s="5" t="s">
        <v>1539</v>
      </c>
      <c r="C447" s="6"/>
    </row>
    <row r="448" spans="1:3" ht="17.25" customHeight="1">
      <c r="A448" s="5">
        <v>1030419</v>
      </c>
      <c r="B448" s="7" t="s">
        <v>1540</v>
      </c>
      <c r="C448" s="6">
        <f t="shared" ref="C448:C452" si="0">C449</f>
        <v>0</v>
      </c>
    </row>
    <row r="449" spans="1:3" ht="17.25" customHeight="1">
      <c r="A449" s="5">
        <v>103041950</v>
      </c>
      <c r="B449" s="5" t="s">
        <v>1541</v>
      </c>
      <c r="C449" s="6"/>
    </row>
    <row r="450" spans="1:3" ht="17.25" customHeight="1">
      <c r="A450" s="5">
        <v>1030420</v>
      </c>
      <c r="B450" s="7" t="s">
        <v>1542</v>
      </c>
      <c r="C450" s="6">
        <f t="shared" si="0"/>
        <v>0</v>
      </c>
    </row>
    <row r="451" spans="1:3" ht="17.25" customHeight="1">
      <c r="A451" s="5">
        <v>103042050</v>
      </c>
      <c r="B451" s="5" t="s">
        <v>1543</v>
      </c>
      <c r="C451" s="6"/>
    </row>
    <row r="452" spans="1:3" ht="17.25" customHeight="1">
      <c r="A452" s="5">
        <v>1030422</v>
      </c>
      <c r="B452" s="7" t="s">
        <v>1544</v>
      </c>
      <c r="C452" s="6">
        <f t="shared" si="0"/>
        <v>0</v>
      </c>
    </row>
    <row r="453" spans="1:3" ht="17.25" customHeight="1">
      <c r="A453" s="5">
        <v>103042250</v>
      </c>
      <c r="B453" s="5" t="s">
        <v>1545</v>
      </c>
      <c r="C453" s="6"/>
    </row>
    <row r="454" spans="1:3" ht="17.25" customHeight="1">
      <c r="A454" s="5">
        <v>1030424</v>
      </c>
      <c r="B454" s="7" t="s">
        <v>1546</v>
      </c>
      <c r="C454" s="6">
        <f>SUM(C455:C456)</f>
        <v>0</v>
      </c>
    </row>
    <row r="455" spans="1:3" ht="17.25" customHeight="1">
      <c r="A455" s="5">
        <v>103042401</v>
      </c>
      <c r="B455" s="5" t="s">
        <v>1547</v>
      </c>
      <c r="C455" s="6"/>
    </row>
    <row r="456" spans="1:3" ht="17.25" customHeight="1">
      <c r="A456" s="5">
        <v>103042450</v>
      </c>
      <c r="B456" s="5" t="s">
        <v>1548</v>
      </c>
      <c r="C456" s="6"/>
    </row>
    <row r="457" spans="1:3" ht="17.25" customHeight="1">
      <c r="A457" s="5">
        <v>1030425</v>
      </c>
      <c r="B457" s="7" t="s">
        <v>1549</v>
      </c>
      <c r="C457" s="6">
        <f>SUM(C458:C461)</f>
        <v>0</v>
      </c>
    </row>
    <row r="458" spans="1:3" ht="17.25" customHeight="1">
      <c r="A458" s="5">
        <v>103042502</v>
      </c>
      <c r="B458" s="5" t="s">
        <v>1550</v>
      </c>
      <c r="C458" s="6"/>
    </row>
    <row r="459" spans="1:3" ht="17.25" customHeight="1">
      <c r="A459" s="5">
        <v>103042507</v>
      </c>
      <c r="B459" s="5" t="s">
        <v>1551</v>
      </c>
      <c r="C459" s="6"/>
    </row>
    <row r="460" spans="1:3" ht="17.25" customHeight="1">
      <c r="A460" s="5">
        <v>103042508</v>
      </c>
      <c r="B460" s="5" t="s">
        <v>1552</v>
      </c>
      <c r="C460" s="6"/>
    </row>
    <row r="461" spans="1:3" ht="17.25" customHeight="1">
      <c r="A461" s="5">
        <v>103042550</v>
      </c>
      <c r="B461" s="5" t="s">
        <v>1553</v>
      </c>
      <c r="C461" s="6"/>
    </row>
    <row r="462" spans="1:3" ht="17.25" customHeight="1">
      <c r="A462" s="5">
        <v>1030426</v>
      </c>
      <c r="B462" s="7" t="s">
        <v>1554</v>
      </c>
      <c r="C462" s="6">
        <f>SUM(C463:C464)</f>
        <v>0</v>
      </c>
    </row>
    <row r="463" spans="1:3" ht="17.25" customHeight="1">
      <c r="A463" s="5">
        <v>103042604</v>
      </c>
      <c r="B463" s="5" t="s">
        <v>1555</v>
      </c>
      <c r="C463" s="6"/>
    </row>
    <row r="464" spans="1:3" ht="17.25" customHeight="1">
      <c r="A464" s="5">
        <v>103042650</v>
      </c>
      <c r="B464" s="5" t="s">
        <v>1556</v>
      </c>
      <c r="C464" s="6"/>
    </row>
    <row r="465" spans="1:3" ht="17.25" customHeight="1">
      <c r="A465" s="5">
        <v>1030427</v>
      </c>
      <c r="B465" s="7" t="s">
        <v>1557</v>
      </c>
      <c r="C465" s="6">
        <f>SUM(C466:C469)</f>
        <v>0</v>
      </c>
    </row>
    <row r="466" spans="1:3" ht="17.25" customHeight="1">
      <c r="A466" s="5">
        <v>103042707</v>
      </c>
      <c r="B466" s="5" t="s">
        <v>1558</v>
      </c>
      <c r="C466" s="6"/>
    </row>
    <row r="467" spans="1:3" ht="17.25" customHeight="1">
      <c r="A467" s="5">
        <v>103042750</v>
      </c>
      <c r="B467" s="5" t="s">
        <v>1559</v>
      </c>
      <c r="C467" s="6"/>
    </row>
    <row r="468" spans="1:3" ht="17.25" customHeight="1">
      <c r="A468" s="5">
        <v>103042751</v>
      </c>
      <c r="B468" s="5" t="s">
        <v>1560</v>
      </c>
      <c r="C468" s="6"/>
    </row>
    <row r="469" spans="1:3" ht="17.25" customHeight="1">
      <c r="A469" s="5">
        <v>103042752</v>
      </c>
      <c r="B469" s="5" t="s">
        <v>1561</v>
      </c>
      <c r="C469" s="6"/>
    </row>
    <row r="470" spans="1:3" ht="17.25" customHeight="1">
      <c r="A470" s="5">
        <v>1030429</v>
      </c>
      <c r="B470" s="7" t="s">
        <v>1562</v>
      </c>
      <c r="C470" s="6">
        <f>SUM(C471:C473)</f>
        <v>0</v>
      </c>
    </row>
    <row r="471" spans="1:3" ht="17.25" customHeight="1">
      <c r="A471" s="5">
        <v>103042907</v>
      </c>
      <c r="B471" s="5" t="s">
        <v>1563</v>
      </c>
      <c r="C471" s="6"/>
    </row>
    <row r="472" spans="1:3" ht="17.25" customHeight="1">
      <c r="A472" s="5">
        <v>103042908</v>
      </c>
      <c r="B472" s="5" t="s">
        <v>1564</v>
      </c>
      <c r="C472" s="6"/>
    </row>
    <row r="473" spans="1:3" ht="17.25" customHeight="1">
      <c r="A473" s="5">
        <v>103042950</v>
      </c>
      <c r="B473" s="5" t="s">
        <v>1565</v>
      </c>
      <c r="C473" s="6"/>
    </row>
    <row r="474" spans="1:3" ht="17.25" customHeight="1">
      <c r="A474" s="5">
        <v>1030430</v>
      </c>
      <c r="B474" s="7" t="s">
        <v>1566</v>
      </c>
      <c r="C474" s="6">
        <f>C475</f>
        <v>0</v>
      </c>
    </row>
    <row r="475" spans="1:3" ht="17.25" customHeight="1">
      <c r="A475" s="5">
        <v>103043050</v>
      </c>
      <c r="B475" s="5" t="s">
        <v>1567</v>
      </c>
      <c r="C475" s="6"/>
    </row>
    <row r="476" spans="1:3" ht="17.25" customHeight="1">
      <c r="A476" s="5">
        <v>1030431</v>
      </c>
      <c r="B476" s="7" t="s">
        <v>1568</v>
      </c>
      <c r="C476" s="6">
        <f>SUM(C477:C478)</f>
        <v>0</v>
      </c>
    </row>
    <row r="477" spans="1:3" ht="17.25" customHeight="1">
      <c r="A477" s="5">
        <v>103043101</v>
      </c>
      <c r="B477" s="5" t="s">
        <v>1569</v>
      </c>
      <c r="C477" s="6"/>
    </row>
    <row r="478" spans="1:3" ht="17.25" customHeight="1">
      <c r="A478" s="5">
        <v>103043150</v>
      </c>
      <c r="B478" s="5" t="s">
        <v>1570</v>
      </c>
      <c r="C478" s="6"/>
    </row>
    <row r="479" spans="1:3" ht="17.25" customHeight="1">
      <c r="A479" s="5">
        <v>1030432</v>
      </c>
      <c r="B479" s="7" t="s">
        <v>1571</v>
      </c>
      <c r="C479" s="6">
        <f>SUM(C480:C484)</f>
        <v>0</v>
      </c>
    </row>
    <row r="480" spans="1:3" ht="17.25" customHeight="1">
      <c r="A480" s="5">
        <v>103043204</v>
      </c>
      <c r="B480" s="5" t="s">
        <v>1572</v>
      </c>
      <c r="C480" s="6"/>
    </row>
    <row r="481" spans="1:3" ht="17.25" customHeight="1">
      <c r="A481" s="5">
        <v>103043205</v>
      </c>
      <c r="B481" s="5" t="s">
        <v>1573</v>
      </c>
      <c r="C481" s="6"/>
    </row>
    <row r="482" spans="1:3" ht="17.25" customHeight="1">
      <c r="A482" s="5">
        <v>103043208</v>
      </c>
      <c r="B482" s="5" t="s">
        <v>1574</v>
      </c>
      <c r="C482" s="6"/>
    </row>
    <row r="483" spans="1:3" ht="17.25" customHeight="1">
      <c r="A483" s="5">
        <v>103043211</v>
      </c>
      <c r="B483" s="5" t="s">
        <v>1575</v>
      </c>
      <c r="C483" s="6"/>
    </row>
    <row r="484" spans="1:3" ht="17.25" customHeight="1">
      <c r="A484" s="5">
        <v>103043250</v>
      </c>
      <c r="B484" s="5" t="s">
        <v>1576</v>
      </c>
      <c r="C484" s="6"/>
    </row>
    <row r="485" spans="1:3" ht="17.25" customHeight="1">
      <c r="A485" s="5">
        <v>1030433</v>
      </c>
      <c r="B485" s="7" t="s">
        <v>1577</v>
      </c>
      <c r="C485" s="6">
        <f>SUM(C486:C489)</f>
        <v>0</v>
      </c>
    </row>
    <row r="486" spans="1:3" ht="17.25" customHeight="1">
      <c r="A486" s="5">
        <v>103043306</v>
      </c>
      <c r="B486" s="5" t="s">
        <v>1578</v>
      </c>
      <c r="C486" s="6"/>
    </row>
    <row r="487" spans="1:3" ht="17.25" customHeight="1">
      <c r="A487" s="5">
        <v>103043310</v>
      </c>
      <c r="B487" s="5" t="s">
        <v>1510</v>
      </c>
      <c r="C487" s="6"/>
    </row>
    <row r="488" spans="1:3" ht="17.25" customHeight="1">
      <c r="A488" s="5">
        <v>103043313</v>
      </c>
      <c r="B488" s="5" t="s">
        <v>1579</v>
      </c>
      <c r="C488" s="6"/>
    </row>
    <row r="489" spans="1:3" ht="17.25" customHeight="1">
      <c r="A489" s="5">
        <v>103043350</v>
      </c>
      <c r="B489" s="5" t="s">
        <v>1580</v>
      </c>
      <c r="C489" s="6"/>
    </row>
    <row r="490" spans="1:3" ht="17.25" customHeight="1">
      <c r="A490" s="5">
        <v>1030434</v>
      </c>
      <c r="B490" s="7" t="s">
        <v>1581</v>
      </c>
      <c r="C490" s="6">
        <f>SUM(C491:C495)</f>
        <v>0</v>
      </c>
    </row>
    <row r="491" spans="1:3" ht="17.25" customHeight="1">
      <c r="A491" s="5">
        <v>103043401</v>
      </c>
      <c r="B491" s="5" t="s">
        <v>1582</v>
      </c>
      <c r="C491" s="6"/>
    </row>
    <row r="492" spans="1:3" ht="17.25" customHeight="1">
      <c r="A492" s="5">
        <v>103043402</v>
      </c>
      <c r="B492" s="5" t="s">
        <v>1583</v>
      </c>
      <c r="C492" s="6"/>
    </row>
    <row r="493" spans="1:3" ht="17.25" customHeight="1">
      <c r="A493" s="5">
        <v>103043403</v>
      </c>
      <c r="B493" s="5" t="s">
        <v>1584</v>
      </c>
      <c r="C493" s="6"/>
    </row>
    <row r="494" spans="1:3" ht="17.25" customHeight="1">
      <c r="A494" s="5">
        <v>103043404</v>
      </c>
      <c r="B494" s="5" t="s">
        <v>1585</v>
      </c>
      <c r="C494" s="6"/>
    </row>
    <row r="495" spans="1:3" ht="17.25" customHeight="1">
      <c r="A495" s="5">
        <v>103043450</v>
      </c>
      <c r="B495" s="5" t="s">
        <v>1586</v>
      </c>
      <c r="C495" s="6"/>
    </row>
    <row r="496" spans="1:3" ht="17.25" customHeight="1">
      <c r="A496" s="5">
        <v>1030435</v>
      </c>
      <c r="B496" s="7" t="s">
        <v>1587</v>
      </c>
      <c r="C496" s="6">
        <f>SUM(C497:C499)</f>
        <v>0</v>
      </c>
    </row>
    <row r="497" spans="1:3" ht="17.25" customHeight="1">
      <c r="A497" s="5">
        <v>103043506</v>
      </c>
      <c r="B497" s="5" t="s">
        <v>1510</v>
      </c>
      <c r="C497" s="6"/>
    </row>
    <row r="498" spans="1:3" ht="17.25" customHeight="1">
      <c r="A498" s="5">
        <v>103043507</v>
      </c>
      <c r="B498" s="5" t="s">
        <v>1588</v>
      </c>
      <c r="C498" s="6"/>
    </row>
    <row r="499" spans="1:3" ht="17.25" customHeight="1">
      <c r="A499" s="5">
        <v>103043550</v>
      </c>
      <c r="B499" s="5" t="s">
        <v>1589</v>
      </c>
      <c r="C499" s="6"/>
    </row>
    <row r="500" spans="1:3" ht="17.25" customHeight="1">
      <c r="A500" s="5">
        <v>1030440</v>
      </c>
      <c r="B500" s="7" t="s">
        <v>1590</v>
      </c>
      <c r="C500" s="6">
        <f>SUM(C501:C502)</f>
        <v>0</v>
      </c>
    </row>
    <row r="501" spans="1:3" ht="17.25" customHeight="1">
      <c r="A501" s="5">
        <v>103044001</v>
      </c>
      <c r="B501" s="5" t="s">
        <v>1510</v>
      </c>
      <c r="C501" s="6"/>
    </row>
    <row r="502" spans="1:3" ht="17.25" customHeight="1">
      <c r="A502" s="5">
        <v>103044050</v>
      </c>
      <c r="B502" s="5" t="s">
        <v>1591</v>
      </c>
      <c r="C502" s="6"/>
    </row>
    <row r="503" spans="1:3" ht="17.25" customHeight="1">
      <c r="A503" s="5">
        <v>1030442</v>
      </c>
      <c r="B503" s="7" t="s">
        <v>1592</v>
      </c>
      <c r="C503" s="6">
        <f>SUM(C504:C509)</f>
        <v>0</v>
      </c>
    </row>
    <row r="504" spans="1:3" ht="17.25" customHeight="1">
      <c r="A504" s="5">
        <v>103044203</v>
      </c>
      <c r="B504" s="5" t="s">
        <v>1510</v>
      </c>
      <c r="C504" s="6"/>
    </row>
    <row r="505" spans="1:3" ht="17.25" customHeight="1">
      <c r="A505" s="5">
        <v>103044208</v>
      </c>
      <c r="B505" s="5" t="s">
        <v>1593</v>
      </c>
      <c r="C505" s="6"/>
    </row>
    <row r="506" spans="1:3" ht="17.25" customHeight="1">
      <c r="A506" s="5">
        <v>103044209</v>
      </c>
      <c r="B506" s="5" t="s">
        <v>1594</v>
      </c>
      <c r="C506" s="6"/>
    </row>
    <row r="507" spans="1:3" ht="17.25" customHeight="1">
      <c r="A507" s="5">
        <v>103044220</v>
      </c>
      <c r="B507" s="5" t="s">
        <v>1595</v>
      </c>
      <c r="C507" s="6"/>
    </row>
    <row r="508" spans="1:3" ht="17.25" customHeight="1">
      <c r="A508" s="5">
        <v>103044221</v>
      </c>
      <c r="B508" s="5" t="s">
        <v>1596</v>
      </c>
      <c r="C508" s="6"/>
    </row>
    <row r="509" spans="1:3" ht="17.25" customHeight="1">
      <c r="A509" s="5">
        <v>103044250</v>
      </c>
      <c r="B509" s="5" t="s">
        <v>1597</v>
      </c>
      <c r="C509" s="6"/>
    </row>
    <row r="510" spans="1:3" ht="17.25" customHeight="1">
      <c r="A510" s="5">
        <v>1030443</v>
      </c>
      <c r="B510" s="7" t="s">
        <v>1598</v>
      </c>
      <c r="C510" s="6">
        <f>SUM(C511:C514)</f>
        <v>0</v>
      </c>
    </row>
    <row r="511" spans="1:3" ht="17.25" customHeight="1">
      <c r="A511" s="5">
        <v>103044306</v>
      </c>
      <c r="B511" s="5" t="s">
        <v>1510</v>
      </c>
      <c r="C511" s="6"/>
    </row>
    <row r="512" spans="1:3" ht="17.25" customHeight="1">
      <c r="A512" s="5">
        <v>103044307</v>
      </c>
      <c r="B512" s="5" t="s">
        <v>1599</v>
      </c>
      <c r="C512" s="6"/>
    </row>
    <row r="513" spans="1:3" ht="17.25" customHeight="1">
      <c r="A513" s="5">
        <v>103044308</v>
      </c>
      <c r="B513" s="5" t="s">
        <v>1600</v>
      </c>
      <c r="C513" s="6"/>
    </row>
    <row r="514" spans="1:3" ht="17.25" customHeight="1">
      <c r="A514" s="5">
        <v>103044350</v>
      </c>
      <c r="B514" s="5" t="s">
        <v>1601</v>
      </c>
      <c r="C514" s="6"/>
    </row>
    <row r="515" spans="1:3" ht="17.25" customHeight="1">
      <c r="A515" s="5">
        <v>1030444</v>
      </c>
      <c r="B515" s="7" t="s">
        <v>1602</v>
      </c>
      <c r="C515" s="6">
        <f>SUM(C516:C521)</f>
        <v>0</v>
      </c>
    </row>
    <row r="516" spans="1:3" ht="17.25" customHeight="1">
      <c r="A516" s="5">
        <v>103044414</v>
      </c>
      <c r="B516" s="5" t="s">
        <v>1603</v>
      </c>
      <c r="C516" s="6"/>
    </row>
    <row r="517" spans="1:3" ht="17.25" customHeight="1">
      <c r="A517" s="5">
        <v>103044416</v>
      </c>
      <c r="B517" s="5" t="s">
        <v>1604</v>
      </c>
      <c r="C517" s="6"/>
    </row>
    <row r="518" spans="1:3" ht="17.25" customHeight="1">
      <c r="A518" s="5">
        <v>103044433</v>
      </c>
      <c r="B518" s="5" t="s">
        <v>1605</v>
      </c>
      <c r="C518" s="6"/>
    </row>
    <row r="519" spans="1:3" ht="17.25" customHeight="1">
      <c r="A519" s="5">
        <v>103044434</v>
      </c>
      <c r="B519" s="5" t="s">
        <v>1606</v>
      </c>
      <c r="C519" s="6"/>
    </row>
    <row r="520" spans="1:3" ht="17.25" customHeight="1">
      <c r="A520" s="5">
        <v>103044435</v>
      </c>
      <c r="B520" s="5" t="s">
        <v>1607</v>
      </c>
      <c r="C520" s="6"/>
    </row>
    <row r="521" spans="1:3" ht="17.25" customHeight="1">
      <c r="A521" s="5">
        <v>103044450</v>
      </c>
      <c r="B521" s="5" t="s">
        <v>1608</v>
      </c>
      <c r="C521" s="6"/>
    </row>
    <row r="522" spans="1:3" ht="17.25" customHeight="1">
      <c r="A522" s="5">
        <v>1030445</v>
      </c>
      <c r="B522" s="7" t="s">
        <v>1609</v>
      </c>
      <c r="C522" s="6">
        <f>SUM(C523:C524)</f>
        <v>0</v>
      </c>
    </row>
    <row r="523" spans="1:3" ht="17.25" customHeight="1">
      <c r="A523" s="5">
        <v>103044507</v>
      </c>
      <c r="B523" s="5" t="s">
        <v>1610</v>
      </c>
      <c r="C523" s="6"/>
    </row>
    <row r="524" spans="1:3" ht="17.25" customHeight="1">
      <c r="A524" s="5">
        <v>103044550</v>
      </c>
      <c r="B524" s="5" t="s">
        <v>1611</v>
      </c>
      <c r="C524" s="6"/>
    </row>
    <row r="525" spans="1:3" ht="17.25" customHeight="1">
      <c r="A525" s="5">
        <v>1030446</v>
      </c>
      <c r="B525" s="7" t="s">
        <v>1612</v>
      </c>
      <c r="C525" s="6">
        <f>SUM(C526:C528)</f>
        <v>4</v>
      </c>
    </row>
    <row r="526" spans="1:3" ht="17.25" customHeight="1">
      <c r="A526" s="5">
        <v>103044608</v>
      </c>
      <c r="B526" s="5" t="s">
        <v>1510</v>
      </c>
      <c r="C526" s="6"/>
    </row>
    <row r="527" spans="1:3" ht="17.25" customHeight="1">
      <c r="A527" s="5">
        <v>103044609</v>
      </c>
      <c r="B527" s="5" t="s">
        <v>1613</v>
      </c>
      <c r="C527" s="6">
        <v>4</v>
      </c>
    </row>
    <row r="528" spans="1:3" ht="17.25" customHeight="1">
      <c r="A528" s="5">
        <v>103044650</v>
      </c>
      <c r="B528" s="5" t="s">
        <v>1614</v>
      </c>
      <c r="C528" s="6"/>
    </row>
    <row r="529" spans="1:3" ht="17.25" customHeight="1">
      <c r="A529" s="5">
        <v>1030447</v>
      </c>
      <c r="B529" s="7" t="s">
        <v>1615</v>
      </c>
      <c r="C529" s="6">
        <f>SUM(C530:C537)</f>
        <v>0</v>
      </c>
    </row>
    <row r="530" spans="1:3" ht="17.25" customHeight="1">
      <c r="A530" s="5">
        <v>103044709</v>
      </c>
      <c r="B530" s="5" t="s">
        <v>1616</v>
      </c>
      <c r="C530" s="6"/>
    </row>
    <row r="531" spans="1:3" ht="17.25" customHeight="1">
      <c r="A531" s="5">
        <v>103044712</v>
      </c>
      <c r="B531" s="5" t="s">
        <v>1617</v>
      </c>
      <c r="C531" s="6"/>
    </row>
    <row r="532" spans="1:3" ht="17.25" customHeight="1">
      <c r="A532" s="5">
        <v>103044713</v>
      </c>
      <c r="B532" s="5" t="s">
        <v>1510</v>
      </c>
      <c r="C532" s="6"/>
    </row>
    <row r="533" spans="1:3" ht="17.25" customHeight="1">
      <c r="A533" s="5">
        <v>103044715</v>
      </c>
      <c r="B533" s="5" t="s">
        <v>1618</v>
      </c>
      <c r="C533" s="6"/>
    </row>
    <row r="534" spans="1:3" ht="17.25" customHeight="1">
      <c r="A534" s="5">
        <v>103044730</v>
      </c>
      <c r="B534" s="5" t="s">
        <v>1619</v>
      </c>
      <c r="C534" s="6"/>
    </row>
    <row r="535" spans="1:3" ht="17.25" customHeight="1">
      <c r="A535" s="5">
        <v>103044731</v>
      </c>
      <c r="B535" s="5" t="s">
        <v>1620</v>
      </c>
      <c r="C535" s="6"/>
    </row>
    <row r="536" spans="1:3" ht="17.25" customHeight="1">
      <c r="A536" s="5">
        <v>103044733</v>
      </c>
      <c r="B536" s="5" t="s">
        <v>1621</v>
      </c>
      <c r="C536" s="6"/>
    </row>
    <row r="537" spans="1:3" ht="17.25" customHeight="1">
      <c r="A537" s="5">
        <v>103044750</v>
      </c>
      <c r="B537" s="5" t="s">
        <v>1622</v>
      </c>
      <c r="C537" s="6"/>
    </row>
    <row r="538" spans="1:3" ht="17.25" customHeight="1">
      <c r="A538" s="5">
        <v>1030448</v>
      </c>
      <c r="B538" s="7" t="s">
        <v>1623</v>
      </c>
      <c r="C538" s="6">
        <f>SUM(C539:C541)</f>
        <v>0</v>
      </c>
    </row>
    <row r="539" spans="1:3" ht="17.25" customHeight="1">
      <c r="A539" s="5">
        <v>103044801</v>
      </c>
      <c r="B539" s="5" t="s">
        <v>1624</v>
      </c>
      <c r="C539" s="6"/>
    </row>
    <row r="540" spans="1:3" ht="17.25" customHeight="1">
      <c r="A540" s="5">
        <v>103044802</v>
      </c>
      <c r="B540" s="5" t="s">
        <v>1625</v>
      </c>
      <c r="C540" s="6"/>
    </row>
    <row r="541" spans="1:3" ht="17.25" customHeight="1">
      <c r="A541" s="5">
        <v>103044850</v>
      </c>
      <c r="B541" s="5" t="s">
        <v>1626</v>
      </c>
      <c r="C541" s="6"/>
    </row>
    <row r="542" spans="1:3" ht="17.25" customHeight="1">
      <c r="A542" s="5">
        <v>1030449</v>
      </c>
      <c r="B542" s="7" t="s">
        <v>1627</v>
      </c>
      <c r="C542" s="6">
        <f>SUM(C543:C545)</f>
        <v>0</v>
      </c>
    </row>
    <row r="543" spans="1:3" ht="17.25" customHeight="1">
      <c r="A543" s="5">
        <v>103044907</v>
      </c>
      <c r="B543" s="5" t="s">
        <v>1551</v>
      </c>
      <c r="C543" s="6"/>
    </row>
    <row r="544" spans="1:3" ht="17.25" customHeight="1">
      <c r="A544" s="5">
        <v>103044908</v>
      </c>
      <c r="B544" s="5" t="s">
        <v>1628</v>
      </c>
      <c r="C544" s="6"/>
    </row>
    <row r="545" spans="1:3" ht="17.25" customHeight="1">
      <c r="A545" s="5">
        <v>103044950</v>
      </c>
      <c r="B545" s="5" t="s">
        <v>1629</v>
      </c>
      <c r="C545" s="6"/>
    </row>
    <row r="546" spans="1:3" ht="17.25" customHeight="1">
      <c r="A546" s="5">
        <v>1030450</v>
      </c>
      <c r="B546" s="7" t="s">
        <v>1630</v>
      </c>
      <c r="C546" s="6">
        <f>SUM(C547:C549)</f>
        <v>0</v>
      </c>
    </row>
    <row r="547" spans="1:3" ht="17.25" customHeight="1">
      <c r="A547" s="5">
        <v>103045002</v>
      </c>
      <c r="B547" s="5" t="s">
        <v>1631</v>
      </c>
      <c r="C547" s="6"/>
    </row>
    <row r="548" spans="1:3" ht="17.25" customHeight="1">
      <c r="A548" s="5">
        <v>103045004</v>
      </c>
      <c r="B548" s="5" t="s">
        <v>1632</v>
      </c>
      <c r="C548" s="6"/>
    </row>
    <row r="549" spans="1:3" ht="17.25" customHeight="1">
      <c r="A549" s="5">
        <v>103045050</v>
      </c>
      <c r="B549" s="5" t="s">
        <v>1633</v>
      </c>
      <c r="C549" s="6"/>
    </row>
    <row r="550" spans="1:3" ht="17.25" customHeight="1">
      <c r="A550" s="5">
        <v>1030451</v>
      </c>
      <c r="B550" s="7" t="s">
        <v>1634</v>
      </c>
      <c r="C550" s="6">
        <f>SUM(C551:C554)</f>
        <v>0</v>
      </c>
    </row>
    <row r="551" spans="1:3" ht="17.25" customHeight="1">
      <c r="A551" s="5">
        <v>103045101</v>
      </c>
      <c r="B551" s="5" t="s">
        <v>1635</v>
      </c>
      <c r="C551" s="6"/>
    </row>
    <row r="552" spans="1:3" ht="17.25" customHeight="1">
      <c r="A552" s="5">
        <v>103045102</v>
      </c>
      <c r="B552" s="5" t="s">
        <v>1636</v>
      </c>
      <c r="C552" s="6"/>
    </row>
    <row r="553" spans="1:3" ht="17.25" customHeight="1">
      <c r="A553" s="5">
        <v>103045103</v>
      </c>
      <c r="B553" s="5" t="s">
        <v>1637</v>
      </c>
      <c r="C553" s="6"/>
    </row>
    <row r="554" spans="1:3" ht="17.25" customHeight="1">
      <c r="A554" s="5">
        <v>103045150</v>
      </c>
      <c r="B554" s="5" t="s">
        <v>1638</v>
      </c>
      <c r="C554" s="6"/>
    </row>
    <row r="555" spans="1:3" ht="17.25" customHeight="1">
      <c r="A555" s="5">
        <v>1030452</v>
      </c>
      <c r="B555" s="7" t="s">
        <v>1639</v>
      </c>
      <c r="C555" s="6">
        <f>SUM(C556:C559)</f>
        <v>0</v>
      </c>
    </row>
    <row r="556" spans="1:3" ht="17.25" customHeight="1">
      <c r="A556" s="5">
        <v>103045201</v>
      </c>
      <c r="B556" s="5" t="s">
        <v>1640</v>
      </c>
      <c r="C556" s="6"/>
    </row>
    <row r="557" spans="1:3" ht="17.25" customHeight="1">
      <c r="A557" s="5">
        <v>103045202</v>
      </c>
      <c r="B557" s="5" t="s">
        <v>1641</v>
      </c>
      <c r="C557" s="6"/>
    </row>
    <row r="558" spans="1:3" ht="17.25" customHeight="1">
      <c r="A558" s="5">
        <v>103045203</v>
      </c>
      <c r="B558" s="5" t="s">
        <v>1510</v>
      </c>
      <c r="C558" s="6"/>
    </row>
    <row r="559" spans="1:3" ht="17.25" customHeight="1">
      <c r="A559" s="5">
        <v>103045250</v>
      </c>
      <c r="B559" s="5" t="s">
        <v>1642</v>
      </c>
      <c r="C559" s="6"/>
    </row>
    <row r="560" spans="1:3" ht="17.25" customHeight="1">
      <c r="A560" s="5">
        <v>1030455</v>
      </c>
      <c r="B560" s="7" t="s">
        <v>1643</v>
      </c>
      <c r="C560" s="6">
        <f>SUM(C561:C562)</f>
        <v>0</v>
      </c>
    </row>
    <row r="561" spans="1:3" ht="17.25" customHeight="1">
      <c r="A561" s="5">
        <v>103045501</v>
      </c>
      <c r="B561" s="5" t="s">
        <v>1644</v>
      </c>
      <c r="C561" s="6"/>
    </row>
    <row r="562" spans="1:3" ht="17.25" customHeight="1">
      <c r="A562" s="5">
        <v>103045550</v>
      </c>
      <c r="B562" s="5" t="s">
        <v>1645</v>
      </c>
      <c r="C562" s="6"/>
    </row>
    <row r="563" spans="1:3" ht="17.25" customHeight="1">
      <c r="A563" s="5">
        <v>1030456</v>
      </c>
      <c r="B563" s="7" t="s">
        <v>1646</v>
      </c>
      <c r="C563" s="6">
        <f t="shared" ref="C563:C567" si="1">C564</f>
        <v>0</v>
      </c>
    </row>
    <row r="564" spans="1:3" ht="17.25" customHeight="1">
      <c r="A564" s="5">
        <v>103045650</v>
      </c>
      <c r="B564" s="5" t="s">
        <v>1647</v>
      </c>
      <c r="C564" s="6"/>
    </row>
    <row r="565" spans="1:3" ht="17.25" customHeight="1">
      <c r="A565" s="5">
        <v>1030457</v>
      </c>
      <c r="B565" s="7" t="s">
        <v>1648</v>
      </c>
      <c r="C565" s="6">
        <f t="shared" si="1"/>
        <v>0</v>
      </c>
    </row>
    <row r="566" spans="1:3" ht="17.25" customHeight="1">
      <c r="A566" s="5">
        <v>103045750</v>
      </c>
      <c r="B566" s="5" t="s">
        <v>1649</v>
      </c>
      <c r="C566" s="6"/>
    </row>
    <row r="567" spans="1:3" ht="17.25" customHeight="1">
      <c r="A567" s="5">
        <v>1030458</v>
      </c>
      <c r="B567" s="7" t="s">
        <v>1650</v>
      </c>
      <c r="C567" s="6">
        <f t="shared" si="1"/>
        <v>0</v>
      </c>
    </row>
    <row r="568" spans="1:3" ht="17.25" customHeight="1">
      <c r="A568" s="5">
        <v>103045850</v>
      </c>
      <c r="B568" s="5" t="s">
        <v>1651</v>
      </c>
      <c r="C568" s="6"/>
    </row>
    <row r="569" spans="1:3" ht="17.25" customHeight="1">
      <c r="A569" s="5">
        <v>1030459</v>
      </c>
      <c r="B569" s="7" t="s">
        <v>1652</v>
      </c>
      <c r="C569" s="6">
        <f>SUM(C570:C571)</f>
        <v>0</v>
      </c>
    </row>
    <row r="570" spans="1:3" ht="17.25" customHeight="1">
      <c r="A570" s="5">
        <v>103045902</v>
      </c>
      <c r="B570" s="5" t="s">
        <v>1653</v>
      </c>
      <c r="C570" s="6"/>
    </row>
    <row r="571" spans="1:3" ht="17.25" customHeight="1">
      <c r="A571" s="5">
        <v>103045950</v>
      </c>
      <c r="B571" s="5" t="s">
        <v>1654</v>
      </c>
      <c r="C571" s="6"/>
    </row>
    <row r="572" spans="1:3" ht="17.25" customHeight="1">
      <c r="A572" s="5">
        <v>1030461</v>
      </c>
      <c r="B572" s="7" t="s">
        <v>1655</v>
      </c>
      <c r="C572" s="6">
        <f>SUM(C573:C574)</f>
        <v>0</v>
      </c>
    </row>
    <row r="573" spans="1:3" ht="17.25" customHeight="1">
      <c r="A573" s="5">
        <v>103046101</v>
      </c>
      <c r="B573" s="5" t="s">
        <v>1510</v>
      </c>
      <c r="C573" s="6"/>
    </row>
    <row r="574" spans="1:3" ht="17.25" customHeight="1">
      <c r="A574" s="5">
        <v>103046150</v>
      </c>
      <c r="B574" s="5" t="s">
        <v>1656</v>
      </c>
      <c r="C574" s="6"/>
    </row>
    <row r="575" spans="1:3" ht="17.25" customHeight="1">
      <c r="A575" s="5">
        <v>1030499</v>
      </c>
      <c r="B575" s="7" t="s">
        <v>1657</v>
      </c>
      <c r="C575" s="6">
        <f>SUM(C576:C577)</f>
        <v>0</v>
      </c>
    </row>
    <row r="576" spans="1:3" ht="17.25" customHeight="1">
      <c r="A576" s="5">
        <v>103049901</v>
      </c>
      <c r="B576" s="5" t="s">
        <v>1658</v>
      </c>
      <c r="C576" s="6"/>
    </row>
    <row r="577" spans="1:3" ht="17.25" customHeight="1">
      <c r="A577" s="5">
        <v>103049950</v>
      </c>
      <c r="B577" s="5" t="s">
        <v>1659</v>
      </c>
      <c r="C577" s="6"/>
    </row>
    <row r="578" spans="1:3" ht="17.25" customHeight="1">
      <c r="A578" s="5">
        <v>10305</v>
      </c>
      <c r="B578" s="7" t="s">
        <v>1660</v>
      </c>
      <c r="C578" s="6">
        <f>SUM(C579,C610,C615:C616)</f>
        <v>1083</v>
      </c>
    </row>
    <row r="579" spans="1:3" ht="17.25" customHeight="1">
      <c r="A579" s="5">
        <v>1030501</v>
      </c>
      <c r="B579" s="7" t="s">
        <v>1661</v>
      </c>
      <c r="C579" s="6">
        <f>SUM(C580:C609)</f>
        <v>1083</v>
      </c>
    </row>
    <row r="580" spans="1:3" ht="17.25" customHeight="1">
      <c r="A580" s="5">
        <v>103050101</v>
      </c>
      <c r="B580" s="5" t="s">
        <v>1662</v>
      </c>
      <c r="C580" s="6">
        <v>1079</v>
      </c>
    </row>
    <row r="581" spans="1:3" ht="17.25" customHeight="1">
      <c r="A581" s="5">
        <v>103050102</v>
      </c>
      <c r="B581" s="5" t="s">
        <v>1663</v>
      </c>
      <c r="C581" s="6"/>
    </row>
    <row r="582" spans="1:3" ht="17.25" customHeight="1">
      <c r="A582" s="5">
        <v>103050103</v>
      </c>
      <c r="B582" s="5" t="s">
        <v>1664</v>
      </c>
      <c r="C582" s="6"/>
    </row>
    <row r="583" spans="1:3" ht="17.25" customHeight="1">
      <c r="A583" s="5">
        <v>103050105</v>
      </c>
      <c r="B583" s="5" t="s">
        <v>1665</v>
      </c>
      <c r="C583" s="6"/>
    </row>
    <row r="584" spans="1:3" ht="17.25" customHeight="1">
      <c r="A584" s="5">
        <v>103050107</v>
      </c>
      <c r="B584" s="5" t="s">
        <v>1666</v>
      </c>
      <c r="C584" s="6"/>
    </row>
    <row r="585" spans="1:3" ht="17.25" customHeight="1">
      <c r="A585" s="5">
        <v>103050108</v>
      </c>
      <c r="B585" s="5" t="s">
        <v>1667</v>
      </c>
      <c r="C585" s="6"/>
    </row>
    <row r="586" spans="1:3" ht="17.25" customHeight="1">
      <c r="A586" s="5">
        <v>103050109</v>
      </c>
      <c r="B586" s="5" t="s">
        <v>1668</v>
      </c>
      <c r="C586" s="6"/>
    </row>
    <row r="587" spans="1:3" ht="17.25" customHeight="1">
      <c r="A587" s="5">
        <v>103050110</v>
      </c>
      <c r="B587" s="5" t="s">
        <v>1669</v>
      </c>
      <c r="C587" s="6"/>
    </row>
    <row r="588" spans="1:3" ht="17.25" customHeight="1">
      <c r="A588" s="5">
        <v>103050111</v>
      </c>
      <c r="B588" s="5" t="s">
        <v>1670</v>
      </c>
      <c r="C588" s="6"/>
    </row>
    <row r="589" spans="1:3" ht="17.25" customHeight="1">
      <c r="A589" s="5">
        <v>103050112</v>
      </c>
      <c r="B589" s="5" t="s">
        <v>1671</v>
      </c>
      <c r="C589" s="6"/>
    </row>
    <row r="590" spans="1:3" ht="17.25" customHeight="1">
      <c r="A590" s="5">
        <v>103050113</v>
      </c>
      <c r="B590" s="5" t="s">
        <v>1672</v>
      </c>
      <c r="C590" s="6"/>
    </row>
    <row r="591" spans="1:3" ht="17.25" customHeight="1">
      <c r="A591" s="5">
        <v>103050114</v>
      </c>
      <c r="B591" s="5" t="s">
        <v>1673</v>
      </c>
      <c r="C591" s="6"/>
    </row>
    <row r="592" spans="1:3" ht="17.25" customHeight="1">
      <c r="A592" s="5">
        <v>103050115</v>
      </c>
      <c r="B592" s="5" t="s">
        <v>1674</v>
      </c>
      <c r="C592" s="6"/>
    </row>
    <row r="593" spans="1:3" ht="17.25" customHeight="1">
      <c r="A593" s="5">
        <v>103050116</v>
      </c>
      <c r="B593" s="5" t="s">
        <v>1675</v>
      </c>
      <c r="C593" s="6"/>
    </row>
    <row r="594" spans="1:3" ht="17.25" customHeight="1">
      <c r="A594" s="5">
        <v>103050117</v>
      </c>
      <c r="B594" s="5" t="s">
        <v>1676</v>
      </c>
      <c r="C594" s="6"/>
    </row>
    <row r="595" spans="1:3" ht="17.25" customHeight="1">
      <c r="A595" s="5">
        <v>103050119</v>
      </c>
      <c r="B595" s="5" t="s">
        <v>1677</v>
      </c>
      <c r="C595" s="6"/>
    </row>
    <row r="596" spans="1:3" ht="17.25" customHeight="1">
      <c r="A596" s="5">
        <v>103050120</v>
      </c>
      <c r="B596" s="5" t="s">
        <v>1678</v>
      </c>
      <c r="C596" s="6"/>
    </row>
    <row r="597" spans="1:3" ht="17.25" customHeight="1">
      <c r="A597" s="5">
        <v>103050121</v>
      </c>
      <c r="B597" s="5" t="s">
        <v>1679</v>
      </c>
      <c r="C597" s="6"/>
    </row>
    <row r="598" spans="1:3" ht="17.25" customHeight="1">
      <c r="A598" s="5">
        <v>103050122</v>
      </c>
      <c r="B598" s="5" t="s">
        <v>1680</v>
      </c>
      <c r="C598" s="6"/>
    </row>
    <row r="599" spans="1:3" ht="17.25" customHeight="1">
      <c r="A599" s="5">
        <v>103050123</v>
      </c>
      <c r="B599" s="5" t="s">
        <v>1681</v>
      </c>
      <c r="C599" s="6"/>
    </row>
    <row r="600" spans="1:3" ht="17.25" customHeight="1">
      <c r="A600" s="5">
        <v>103050124</v>
      </c>
      <c r="B600" s="5" t="s">
        <v>1682</v>
      </c>
      <c r="C600" s="6"/>
    </row>
    <row r="601" spans="1:3" ht="17.25" customHeight="1">
      <c r="A601" s="5">
        <v>103050125</v>
      </c>
      <c r="B601" s="5" t="s">
        <v>1683</v>
      </c>
      <c r="C601" s="6"/>
    </row>
    <row r="602" spans="1:3" ht="17.25" customHeight="1">
      <c r="A602" s="5">
        <v>103050126</v>
      </c>
      <c r="B602" s="5" t="s">
        <v>1684</v>
      </c>
      <c r="C602" s="6"/>
    </row>
    <row r="603" spans="1:3" ht="17.25" customHeight="1">
      <c r="A603" s="5">
        <v>103050127</v>
      </c>
      <c r="B603" s="5" t="s">
        <v>1685</v>
      </c>
      <c r="C603" s="6"/>
    </row>
    <row r="604" spans="1:3" ht="17.25" customHeight="1">
      <c r="A604" s="5">
        <v>103050128</v>
      </c>
      <c r="B604" s="5" t="s">
        <v>1686</v>
      </c>
      <c r="C604" s="6">
        <v>2</v>
      </c>
    </row>
    <row r="605" spans="1:3" ht="17.25" customHeight="1">
      <c r="A605" s="5">
        <v>103050129</v>
      </c>
      <c r="B605" s="5" t="s">
        <v>1687</v>
      </c>
      <c r="C605" s="6"/>
    </row>
    <row r="606" spans="1:3" ht="17.25" customHeight="1">
      <c r="A606" s="5">
        <v>103050130</v>
      </c>
      <c r="B606" s="5" t="s">
        <v>1688</v>
      </c>
      <c r="C606" s="6">
        <v>2</v>
      </c>
    </row>
    <row r="607" spans="1:3" ht="17.25" customHeight="1">
      <c r="A607" s="5">
        <v>103050131</v>
      </c>
      <c r="B607" s="5" t="s">
        <v>1689</v>
      </c>
      <c r="C607" s="6"/>
    </row>
    <row r="608" spans="1:3" ht="17.25" customHeight="1">
      <c r="A608" s="5">
        <v>103050132</v>
      </c>
      <c r="B608" s="5" t="s">
        <v>1690</v>
      </c>
      <c r="C608" s="6"/>
    </row>
    <row r="609" spans="1:3" ht="17.25" customHeight="1">
      <c r="A609" s="5">
        <v>103050199</v>
      </c>
      <c r="B609" s="5" t="s">
        <v>1691</v>
      </c>
      <c r="C609" s="6"/>
    </row>
    <row r="610" spans="1:3" ht="17.25" customHeight="1">
      <c r="A610" s="5">
        <v>1030502</v>
      </c>
      <c r="B610" s="7" t="s">
        <v>1692</v>
      </c>
      <c r="C610" s="6">
        <f>SUM(C611:C614)</f>
        <v>0</v>
      </c>
    </row>
    <row r="611" spans="1:3" ht="17.25" customHeight="1">
      <c r="A611" s="5">
        <v>103050201</v>
      </c>
      <c r="B611" s="5" t="s">
        <v>1693</v>
      </c>
      <c r="C611" s="6"/>
    </row>
    <row r="612" spans="1:3" ht="17.25" customHeight="1">
      <c r="A612" s="5">
        <v>103050202</v>
      </c>
      <c r="B612" s="5" t="s">
        <v>1694</v>
      </c>
      <c r="C612" s="6"/>
    </row>
    <row r="613" spans="1:3" ht="17.25" customHeight="1">
      <c r="A613" s="5">
        <v>103050203</v>
      </c>
      <c r="B613" s="5" t="s">
        <v>1695</v>
      </c>
      <c r="C613" s="6"/>
    </row>
    <row r="614" spans="1:3" ht="17.25" customHeight="1">
      <c r="A614" s="5">
        <v>103050299</v>
      </c>
      <c r="B614" s="5" t="s">
        <v>1696</v>
      </c>
      <c r="C614" s="6"/>
    </row>
    <row r="615" spans="1:3" ht="17.25" customHeight="1">
      <c r="A615" s="5">
        <v>1030503</v>
      </c>
      <c r="B615" s="7" t="s">
        <v>1697</v>
      </c>
      <c r="C615" s="6"/>
    </row>
    <row r="616" spans="1:3" ht="17.25" customHeight="1">
      <c r="A616" s="5">
        <v>1030509</v>
      </c>
      <c r="B616" s="7" t="s">
        <v>1698</v>
      </c>
      <c r="C616" s="6"/>
    </row>
    <row r="617" spans="1:3" ht="17.25" customHeight="1">
      <c r="A617" s="5">
        <v>10306</v>
      </c>
      <c r="B617" s="7" t="s">
        <v>1699</v>
      </c>
      <c r="C617" s="6">
        <f>SUM(C618,C622,C625,C627,C629,C630,C634,C635)</f>
        <v>0</v>
      </c>
    </row>
    <row r="618" spans="1:3" ht="17.25" customHeight="1">
      <c r="A618" s="5">
        <v>1030601</v>
      </c>
      <c r="B618" s="7" t="s">
        <v>1700</v>
      </c>
      <c r="C618" s="6">
        <f>SUM(C619:C621)</f>
        <v>0</v>
      </c>
    </row>
    <row r="619" spans="1:3" ht="17.25" customHeight="1">
      <c r="A619" s="5">
        <v>103060101</v>
      </c>
      <c r="B619" s="5" t="s">
        <v>1701</v>
      </c>
      <c r="C619" s="6"/>
    </row>
    <row r="620" spans="1:3" ht="17.25" customHeight="1">
      <c r="A620" s="5">
        <v>103060102</v>
      </c>
      <c r="B620" s="5" t="s">
        <v>1702</v>
      </c>
      <c r="C620" s="6"/>
    </row>
    <row r="621" spans="1:3" ht="17.25" customHeight="1">
      <c r="A621" s="5">
        <v>103060199</v>
      </c>
      <c r="B621" s="5" t="s">
        <v>1703</v>
      </c>
      <c r="C621" s="6"/>
    </row>
    <row r="622" spans="1:3" ht="17.25" customHeight="1">
      <c r="A622" s="5">
        <v>1030602</v>
      </c>
      <c r="B622" s="7" t="s">
        <v>1704</v>
      </c>
      <c r="C622" s="6">
        <f>SUM(C623:C624)</f>
        <v>0</v>
      </c>
    </row>
    <row r="623" spans="1:3" ht="17.25" customHeight="1">
      <c r="A623" s="5">
        <v>103060201</v>
      </c>
      <c r="B623" s="5" t="s">
        <v>1705</v>
      </c>
      <c r="C623" s="6"/>
    </row>
    <row r="624" spans="1:3" ht="17.25" customHeight="1">
      <c r="A624" s="5">
        <v>103060299</v>
      </c>
      <c r="B624" s="5" t="s">
        <v>1706</v>
      </c>
      <c r="C624" s="6"/>
    </row>
    <row r="625" spans="1:3" ht="17.25" customHeight="1">
      <c r="A625" s="5">
        <v>1030603</v>
      </c>
      <c r="B625" s="7" t="s">
        <v>1707</v>
      </c>
      <c r="C625" s="6">
        <f>C626</f>
        <v>0</v>
      </c>
    </row>
    <row r="626" spans="1:3" ht="17.25" customHeight="1">
      <c r="A626" s="5">
        <v>103060399</v>
      </c>
      <c r="B626" s="5" t="s">
        <v>1708</v>
      </c>
      <c r="C626" s="6"/>
    </row>
    <row r="627" spans="1:3" ht="17.25" customHeight="1">
      <c r="A627" s="5">
        <v>1030604</v>
      </c>
      <c r="B627" s="7" t="s">
        <v>1709</v>
      </c>
      <c r="C627" s="6">
        <f>C628</f>
        <v>0</v>
      </c>
    </row>
    <row r="628" spans="1:3" ht="17.25" customHeight="1">
      <c r="A628" s="5">
        <v>103060499</v>
      </c>
      <c r="B628" s="5" t="s">
        <v>1710</v>
      </c>
      <c r="C628" s="6"/>
    </row>
    <row r="629" spans="1:3" ht="17.25" customHeight="1">
      <c r="A629" s="5">
        <v>1030605</v>
      </c>
      <c r="B629" s="7" t="s">
        <v>1711</v>
      </c>
      <c r="C629" s="6"/>
    </row>
    <row r="630" spans="1:3" ht="17.25" customHeight="1">
      <c r="A630" s="5">
        <v>1030606</v>
      </c>
      <c r="B630" s="7" t="s">
        <v>1712</v>
      </c>
      <c r="C630" s="6">
        <f>SUM(C631:C633)</f>
        <v>0</v>
      </c>
    </row>
    <row r="631" spans="1:3" ht="17.25" customHeight="1">
      <c r="A631" s="5">
        <v>103060601</v>
      </c>
      <c r="B631" s="5" t="s">
        <v>1713</v>
      </c>
      <c r="C631" s="6"/>
    </row>
    <row r="632" spans="1:3" ht="17.25" customHeight="1">
      <c r="A632" s="5">
        <v>103060602</v>
      </c>
      <c r="B632" s="5" t="s">
        <v>1714</v>
      </c>
      <c r="C632" s="6"/>
    </row>
    <row r="633" spans="1:3" ht="17.25" customHeight="1">
      <c r="A633" s="5">
        <v>103060699</v>
      </c>
      <c r="B633" s="5" t="s">
        <v>1715</v>
      </c>
      <c r="C633" s="6"/>
    </row>
    <row r="634" spans="1:3" ht="17.25" customHeight="1">
      <c r="A634" s="5">
        <v>1030607</v>
      </c>
      <c r="B634" s="7" t="s">
        <v>1716</v>
      </c>
      <c r="C634" s="6"/>
    </row>
    <row r="635" spans="1:3" ht="17.25" customHeight="1">
      <c r="A635" s="5">
        <v>1030699</v>
      </c>
      <c r="B635" s="7" t="s">
        <v>1717</v>
      </c>
      <c r="C635" s="6"/>
    </row>
    <row r="636" spans="1:3" ht="17.25" customHeight="1">
      <c r="A636" s="5">
        <v>10307</v>
      </c>
      <c r="B636" s="7" t="s">
        <v>1718</v>
      </c>
      <c r="C636" s="6">
        <f>SUM(C637,C640,C647:C649,C654,C660:C661,C664,C665,C668:C671,C676:C680,C683:C684,C688)</f>
        <v>55</v>
      </c>
    </row>
    <row r="637" spans="1:3" ht="17.25" customHeight="1">
      <c r="A637" s="5">
        <v>1030701</v>
      </c>
      <c r="B637" s="7" t="s">
        <v>1719</v>
      </c>
      <c r="C637" s="6">
        <f>SUM(C638:C639)</f>
        <v>0</v>
      </c>
    </row>
    <row r="638" spans="1:3" ht="17.25" customHeight="1">
      <c r="A638" s="5">
        <v>103070101</v>
      </c>
      <c r="B638" s="5" t="s">
        <v>1720</v>
      </c>
      <c r="C638" s="6"/>
    </row>
    <row r="639" spans="1:3" ht="17.25" customHeight="1">
      <c r="A639" s="5">
        <v>103070102</v>
      </c>
      <c r="B639" s="5" t="s">
        <v>1721</v>
      </c>
      <c r="C639" s="6"/>
    </row>
    <row r="640" spans="1:3" ht="17.25" customHeight="1">
      <c r="A640" s="5">
        <v>1030702</v>
      </c>
      <c r="B640" s="7" t="s">
        <v>1722</v>
      </c>
      <c r="C640" s="6">
        <f>SUM(C641:C646)</f>
        <v>0</v>
      </c>
    </row>
    <row r="641" spans="1:3" ht="17.25" customHeight="1">
      <c r="A641" s="5">
        <v>103070201</v>
      </c>
      <c r="B641" s="5" t="s">
        <v>1723</v>
      </c>
      <c r="C641" s="6"/>
    </row>
    <row r="642" spans="1:3" ht="17.25" customHeight="1">
      <c r="A642" s="5">
        <v>103070202</v>
      </c>
      <c r="B642" s="5" t="s">
        <v>1724</v>
      </c>
      <c r="C642" s="6"/>
    </row>
    <row r="643" spans="1:3" ht="17.25" customHeight="1">
      <c r="A643" s="5">
        <v>103070203</v>
      </c>
      <c r="B643" s="5" t="s">
        <v>1725</v>
      </c>
      <c r="C643" s="6"/>
    </row>
    <row r="644" spans="1:3" ht="17.25" customHeight="1">
      <c r="A644" s="5">
        <v>103070204</v>
      </c>
      <c r="B644" s="5" t="s">
        <v>1726</v>
      </c>
      <c r="C644" s="6"/>
    </row>
    <row r="645" spans="1:3" ht="17.25" customHeight="1">
      <c r="A645" s="5">
        <v>103070205</v>
      </c>
      <c r="B645" s="5" t="s">
        <v>1727</v>
      </c>
      <c r="C645" s="6"/>
    </row>
    <row r="646" spans="1:3" ht="17.25" customHeight="1">
      <c r="A646" s="5">
        <v>103070206</v>
      </c>
      <c r="B646" s="5" t="s">
        <v>1728</v>
      </c>
      <c r="C646" s="6"/>
    </row>
    <row r="647" spans="1:3" ht="17.25" customHeight="1">
      <c r="A647" s="5">
        <v>1030703</v>
      </c>
      <c r="B647" s="7" t="s">
        <v>1729</v>
      </c>
      <c r="C647" s="6"/>
    </row>
    <row r="648" spans="1:3" ht="17.25" customHeight="1">
      <c r="A648" s="5">
        <v>1030704</v>
      </c>
      <c r="B648" s="7" t="s">
        <v>1730</v>
      </c>
      <c r="C648" s="6"/>
    </row>
    <row r="649" spans="1:3" ht="17.25" customHeight="1">
      <c r="A649" s="5">
        <v>1030705</v>
      </c>
      <c r="B649" s="7" t="s">
        <v>1731</v>
      </c>
      <c r="C649" s="6">
        <f>SUM(C650:C653)</f>
        <v>48</v>
      </c>
    </row>
    <row r="650" spans="1:3" ht="17.25" customHeight="1">
      <c r="A650" s="5">
        <v>103070501</v>
      </c>
      <c r="B650" s="5" t="s">
        <v>1732</v>
      </c>
      <c r="C650" s="6">
        <v>4</v>
      </c>
    </row>
    <row r="651" spans="1:3" ht="17.25" customHeight="1">
      <c r="A651" s="5">
        <v>103070502</v>
      </c>
      <c r="B651" s="5" t="s">
        <v>1733</v>
      </c>
      <c r="C651" s="6"/>
    </row>
    <row r="652" spans="1:3" ht="17.25" customHeight="1">
      <c r="A652" s="5">
        <v>103070503</v>
      </c>
      <c r="B652" s="5" t="s">
        <v>1734</v>
      </c>
      <c r="C652" s="6"/>
    </row>
    <row r="653" spans="1:3" ht="17.25" customHeight="1">
      <c r="A653" s="5">
        <v>103070599</v>
      </c>
      <c r="B653" s="5" t="s">
        <v>1735</v>
      </c>
      <c r="C653" s="6">
        <v>44</v>
      </c>
    </row>
    <row r="654" spans="1:3" ht="17.25" customHeight="1">
      <c r="A654" s="5">
        <v>1030706</v>
      </c>
      <c r="B654" s="7" t="s">
        <v>1736</v>
      </c>
      <c r="C654" s="6">
        <f>SUM(C655:C659)</f>
        <v>0</v>
      </c>
    </row>
    <row r="655" spans="1:3" ht="17.25" customHeight="1">
      <c r="A655" s="5">
        <v>103070601</v>
      </c>
      <c r="B655" s="5" t="s">
        <v>1737</v>
      </c>
      <c r="C655" s="6"/>
    </row>
    <row r="656" spans="1:3" ht="17.25" customHeight="1">
      <c r="A656" s="5">
        <v>103070602</v>
      </c>
      <c r="B656" s="5" t="s">
        <v>1738</v>
      </c>
      <c r="C656" s="6"/>
    </row>
    <row r="657" spans="1:3" ht="17.25" customHeight="1">
      <c r="A657" s="5">
        <v>103070603</v>
      </c>
      <c r="B657" s="5" t="s">
        <v>1739</v>
      </c>
      <c r="C657" s="6"/>
    </row>
    <row r="658" spans="1:3" ht="17.25" customHeight="1">
      <c r="A658" s="5">
        <v>103070604</v>
      </c>
      <c r="B658" s="5" t="s">
        <v>1740</v>
      </c>
      <c r="C658" s="6"/>
    </row>
    <row r="659" spans="1:3" ht="17.25" customHeight="1">
      <c r="A659" s="5">
        <v>103070699</v>
      </c>
      <c r="B659" s="5" t="s">
        <v>1741</v>
      </c>
      <c r="C659" s="6"/>
    </row>
    <row r="660" spans="1:3" ht="17.25" customHeight="1">
      <c r="A660" s="5">
        <v>1030707</v>
      </c>
      <c r="B660" s="7" t="s">
        <v>1742</v>
      </c>
      <c r="C660" s="6"/>
    </row>
    <row r="661" spans="1:3" ht="17.25" customHeight="1">
      <c r="A661" s="5">
        <v>1030708</v>
      </c>
      <c r="B661" s="7" t="s">
        <v>1743</v>
      </c>
      <c r="C661" s="6">
        <f>SUM(C662:C663)</f>
        <v>0</v>
      </c>
    </row>
    <row r="662" spans="1:3" ht="17.25" customHeight="1">
      <c r="A662" s="5">
        <v>103070801</v>
      </c>
      <c r="B662" s="5" t="s">
        <v>1744</v>
      </c>
      <c r="C662" s="6"/>
    </row>
    <row r="663" spans="1:3" ht="17.25" customHeight="1">
      <c r="A663" s="5">
        <v>103070802</v>
      </c>
      <c r="B663" s="5" t="s">
        <v>1745</v>
      </c>
      <c r="C663" s="6"/>
    </row>
    <row r="664" spans="1:3" ht="17.25" customHeight="1">
      <c r="A664" s="5">
        <v>1030709</v>
      </c>
      <c r="B664" s="7" t="s">
        <v>1746</v>
      </c>
      <c r="C664" s="6"/>
    </row>
    <row r="665" spans="1:3" ht="17.25" customHeight="1">
      <c r="A665" s="5">
        <v>1030710</v>
      </c>
      <c r="B665" s="7" t="s">
        <v>1747</v>
      </c>
      <c r="C665" s="6">
        <f>SUM(C666:C667)</f>
        <v>0</v>
      </c>
    </row>
    <row r="666" spans="1:3" ht="17.25" customHeight="1">
      <c r="A666" s="5">
        <v>103071001</v>
      </c>
      <c r="B666" s="5" t="s">
        <v>1748</v>
      </c>
      <c r="C666" s="6"/>
    </row>
    <row r="667" spans="1:3" ht="17.25" customHeight="1">
      <c r="A667" s="5">
        <v>103071002</v>
      </c>
      <c r="B667" s="5" t="s">
        <v>1749</v>
      </c>
      <c r="C667" s="6"/>
    </row>
    <row r="668" spans="1:3" ht="17.25" customHeight="1">
      <c r="A668" s="5">
        <v>1030711</v>
      </c>
      <c r="B668" s="7" t="s">
        <v>1750</v>
      </c>
      <c r="C668" s="6"/>
    </row>
    <row r="669" spans="1:3" ht="17.25" customHeight="1">
      <c r="A669" s="5">
        <v>1030712</v>
      </c>
      <c r="B669" s="7" t="s">
        <v>1751</v>
      </c>
      <c r="C669" s="6"/>
    </row>
    <row r="670" spans="1:3" ht="17.25" customHeight="1">
      <c r="A670" s="5">
        <v>1030713</v>
      </c>
      <c r="B670" s="7" t="s">
        <v>1752</v>
      </c>
      <c r="C670" s="6"/>
    </row>
    <row r="671" spans="1:3" ht="17.25" customHeight="1">
      <c r="A671" s="5">
        <v>1030714</v>
      </c>
      <c r="B671" s="7" t="s">
        <v>1753</v>
      </c>
      <c r="C671" s="6">
        <f>SUM(C672:C675)</f>
        <v>0</v>
      </c>
    </row>
    <row r="672" spans="1:3" ht="17.25" customHeight="1">
      <c r="A672" s="5">
        <v>103071401</v>
      </c>
      <c r="B672" s="5" t="s">
        <v>1754</v>
      </c>
      <c r="C672" s="6"/>
    </row>
    <row r="673" spans="1:3" ht="17.25" customHeight="1">
      <c r="A673" s="5">
        <v>103071402</v>
      </c>
      <c r="B673" s="5" t="s">
        <v>1755</v>
      </c>
      <c r="C673" s="6"/>
    </row>
    <row r="674" spans="1:3" ht="17.25" customHeight="1">
      <c r="A674" s="5">
        <v>103071404</v>
      </c>
      <c r="B674" s="5" t="s">
        <v>1756</v>
      </c>
      <c r="C674" s="6"/>
    </row>
    <row r="675" spans="1:3" ht="17.25" customHeight="1">
      <c r="A675" s="5">
        <v>103071405</v>
      </c>
      <c r="B675" s="5" t="s">
        <v>1757</v>
      </c>
      <c r="C675" s="6"/>
    </row>
    <row r="676" spans="1:3" ht="17.25" customHeight="1">
      <c r="A676" s="5">
        <v>1030715</v>
      </c>
      <c r="B676" s="7" t="s">
        <v>1758</v>
      </c>
      <c r="C676" s="6"/>
    </row>
    <row r="677" spans="1:3" ht="17.25" customHeight="1">
      <c r="A677" s="5">
        <v>1030716</v>
      </c>
      <c r="B677" s="7" t="s">
        <v>1759</v>
      </c>
      <c r="C677" s="6"/>
    </row>
    <row r="678" spans="1:3" ht="17.25" customHeight="1">
      <c r="A678" s="5">
        <v>1030717</v>
      </c>
      <c r="B678" s="7" t="s">
        <v>1760</v>
      </c>
      <c r="C678" s="6"/>
    </row>
    <row r="679" spans="1:3" ht="17.25" customHeight="1">
      <c r="A679" s="5">
        <v>1030718</v>
      </c>
      <c r="B679" s="7" t="s">
        <v>1761</v>
      </c>
      <c r="C679" s="6"/>
    </row>
    <row r="680" spans="1:3" ht="17.25" customHeight="1">
      <c r="A680" s="5">
        <v>1030719</v>
      </c>
      <c r="B680" s="7" t="s">
        <v>1762</v>
      </c>
      <c r="C680" s="6">
        <f>SUM(C681:C682)</f>
        <v>0</v>
      </c>
    </row>
    <row r="681" spans="1:3" ht="17.25" customHeight="1">
      <c r="A681" s="5">
        <v>103071901</v>
      </c>
      <c r="B681" s="5" t="s">
        <v>1763</v>
      </c>
      <c r="C681" s="6"/>
    </row>
    <row r="682" spans="1:3" ht="17.25" customHeight="1">
      <c r="A682" s="5">
        <v>103071999</v>
      </c>
      <c r="B682" s="5" t="s">
        <v>1764</v>
      </c>
      <c r="C682" s="6"/>
    </row>
    <row r="683" spans="1:3" ht="17.25" customHeight="1">
      <c r="A683" s="5">
        <v>1030720</v>
      </c>
      <c r="B683" s="7" t="s">
        <v>1765</v>
      </c>
      <c r="C683" s="6"/>
    </row>
    <row r="684" spans="1:3" ht="17.25" customHeight="1">
      <c r="A684" s="5">
        <v>1030721</v>
      </c>
      <c r="B684" s="7" t="s">
        <v>1766</v>
      </c>
      <c r="C684" s="6">
        <f>SUM(C685:C687)</f>
        <v>0</v>
      </c>
    </row>
    <row r="685" spans="1:3" ht="17.25" customHeight="1">
      <c r="A685" s="5">
        <v>103072101</v>
      </c>
      <c r="B685" s="5" t="s">
        <v>1767</v>
      </c>
      <c r="C685" s="6"/>
    </row>
    <row r="686" spans="1:3" ht="17.25" customHeight="1">
      <c r="A686" s="5">
        <v>103072102</v>
      </c>
      <c r="B686" s="5" t="s">
        <v>1768</v>
      </c>
      <c r="C686" s="6"/>
    </row>
    <row r="687" spans="1:3" ht="17.25" customHeight="1">
      <c r="A687" s="5">
        <v>103072199</v>
      </c>
      <c r="B687" s="5" t="s">
        <v>1769</v>
      </c>
      <c r="C687" s="6"/>
    </row>
    <row r="688" spans="1:3" ht="17.25" customHeight="1">
      <c r="A688" s="5">
        <v>1030799</v>
      </c>
      <c r="B688" s="7" t="s">
        <v>1770</v>
      </c>
      <c r="C688" s="6">
        <v>7</v>
      </c>
    </row>
    <row r="689" spans="1:3" ht="17.25" customHeight="1">
      <c r="A689" s="5">
        <v>10308</v>
      </c>
      <c r="B689" s="7" t="s">
        <v>1771</v>
      </c>
      <c r="C689" s="6">
        <f>SUM(C690:C691)</f>
        <v>0</v>
      </c>
    </row>
    <row r="690" spans="1:3" ht="17.25" customHeight="1">
      <c r="A690" s="5">
        <v>1030801</v>
      </c>
      <c r="B690" s="7" t="s">
        <v>1772</v>
      </c>
      <c r="C690" s="6"/>
    </row>
    <row r="691" spans="1:3" ht="17.25" customHeight="1">
      <c r="A691" s="5">
        <v>1030802</v>
      </c>
      <c r="B691" s="7" t="s">
        <v>1773</v>
      </c>
      <c r="C691" s="6"/>
    </row>
    <row r="692" spans="1:3" ht="17.25" customHeight="1">
      <c r="A692" s="5">
        <v>10309</v>
      </c>
      <c r="B692" s="7" t="s">
        <v>1774</v>
      </c>
      <c r="C692" s="6">
        <f>SUM(C693:C697)</f>
        <v>0</v>
      </c>
    </row>
    <row r="693" spans="1:3" ht="17.25" customHeight="1">
      <c r="A693" s="5">
        <v>1030901</v>
      </c>
      <c r="B693" s="7" t="s">
        <v>1775</v>
      </c>
      <c r="C693" s="6"/>
    </row>
    <row r="694" spans="1:3" ht="17.25" customHeight="1">
      <c r="A694" s="5">
        <v>1030902</v>
      </c>
      <c r="B694" s="7" t="s">
        <v>1776</v>
      </c>
      <c r="C694" s="6"/>
    </row>
    <row r="695" spans="1:3" ht="17.25" customHeight="1">
      <c r="A695" s="5">
        <v>1030903</v>
      </c>
      <c r="B695" s="7" t="s">
        <v>1777</v>
      </c>
      <c r="C695" s="6"/>
    </row>
    <row r="696" spans="1:3" ht="17.25" customHeight="1">
      <c r="A696" s="5">
        <v>1030904</v>
      </c>
      <c r="B696" s="7" t="s">
        <v>1778</v>
      </c>
      <c r="C696" s="6"/>
    </row>
    <row r="697" spans="1:3" ht="17.25" customHeight="1">
      <c r="A697" s="5">
        <v>1030999</v>
      </c>
      <c r="B697" s="7" t="s">
        <v>1779</v>
      </c>
      <c r="C697" s="6"/>
    </row>
    <row r="698" spans="1:3" ht="17.25" customHeight="1">
      <c r="A698" s="5">
        <v>10399</v>
      </c>
      <c r="B698" s="7" t="s">
        <v>1780</v>
      </c>
      <c r="C698" s="6">
        <f>SUM(C699:C706)</f>
        <v>0</v>
      </c>
    </row>
    <row r="699" spans="1:3" ht="17.25" customHeight="1">
      <c r="A699" s="5">
        <v>1039904</v>
      </c>
      <c r="B699" s="7" t="s">
        <v>1781</v>
      </c>
      <c r="C699" s="6"/>
    </row>
    <row r="700" spans="1:3" ht="17.25" customHeight="1">
      <c r="A700" s="5">
        <v>1039907</v>
      </c>
      <c r="B700" s="7" t="s">
        <v>1782</v>
      </c>
      <c r="C700" s="6"/>
    </row>
    <row r="701" spans="1:3" ht="17.25" customHeight="1">
      <c r="A701" s="5">
        <v>1039908</v>
      </c>
      <c r="B701" s="7" t="s">
        <v>1783</v>
      </c>
      <c r="C701" s="6"/>
    </row>
    <row r="702" spans="1:3" ht="17.25" customHeight="1">
      <c r="A702" s="5">
        <v>1039912</v>
      </c>
      <c r="B702" s="7" t="s">
        <v>1784</v>
      </c>
      <c r="C702" s="6"/>
    </row>
    <row r="703" spans="1:3" ht="17.25" customHeight="1">
      <c r="A703" s="5">
        <v>1039913</v>
      </c>
      <c r="B703" s="7" t="s">
        <v>1785</v>
      </c>
      <c r="C703" s="6"/>
    </row>
    <row r="704" spans="1:3" ht="17.25" customHeight="1">
      <c r="A704" s="5">
        <v>1039914</v>
      </c>
      <c r="B704" s="7" t="s">
        <v>1786</v>
      </c>
      <c r="C704" s="6"/>
    </row>
    <row r="705" spans="1:3" ht="17.25" customHeight="1">
      <c r="A705" s="5">
        <v>1039915</v>
      </c>
      <c r="B705" s="7" t="s">
        <v>1787</v>
      </c>
      <c r="C705" s="6"/>
    </row>
    <row r="706" spans="1:3" ht="17.25" customHeight="1">
      <c r="A706" s="5">
        <v>1039999</v>
      </c>
      <c r="B706" s="7" t="s">
        <v>1788</v>
      </c>
      <c r="C706" s="6"/>
    </row>
  </sheetData>
  <mergeCells count="2">
    <mergeCell ref="A1:C1"/>
    <mergeCell ref="A2:C2"/>
  </mergeCells>
  <phoneticPr fontId="14" type="noConversion"/>
  <dataValidations count="1">
    <dataValidation type="decimal" allowBlank="1" showInputMessage="1" showErrorMessage="1" sqref="C4:C706 IY4:IY706 SU4:SU706 ACQ4:ACQ706 AMM4:AMM706 AWI4:AWI706 BGE4:BGE706 BQA4:BQA706 BZW4:BZW706 CJS4:CJS706 CTO4:CTO706 DDK4:DDK706 DNG4:DNG706 DXC4:DXC706 EGY4:EGY706 EQU4:EQU706 FAQ4:FAQ706 FKM4:FKM706 FUI4:FUI706 GEE4:GEE706 GOA4:GOA706 GXW4:GXW706 HHS4:HHS706 HRO4:HRO706 IBK4:IBK706 ILG4:ILG706 IVC4:IVC706 JEY4:JEY706 JOU4:JOU706 JYQ4:JYQ706 KIM4:KIM706 KSI4:KSI706 LCE4:LCE706 LMA4:LMA706 LVW4:LVW706 MFS4:MFS706 MPO4:MPO706 MZK4:MZK706 NJG4:NJG706 NTC4:NTC706 OCY4:OCY706 OMU4:OMU706 OWQ4:OWQ706 PGM4:PGM706 PQI4:PQI706 QAE4:QAE706 QKA4:QKA706 QTW4:QTW706 RDS4:RDS706 RNO4:RNO706 RXK4:RXK706 SHG4:SHG706 SRC4:SRC706 TAY4:TAY706 TKU4:TKU706 TUQ4:TUQ706 UEM4:UEM706 UOI4:UOI706 UYE4:UYE706 VIA4:VIA706 VRW4:VRW706 WBS4:WBS706 WLO4:WLO706 WVK4:WVK706 C65540:C66242 IY65540:IY66242 SU65540:SU66242 ACQ65540:ACQ66242 AMM65540:AMM66242 AWI65540:AWI66242 BGE65540:BGE66242 BQA65540:BQA66242 BZW65540:BZW66242 CJS65540:CJS66242 CTO65540:CTO66242 DDK65540:DDK66242 DNG65540:DNG66242 DXC65540:DXC66242 EGY65540:EGY66242 EQU65540:EQU66242 FAQ65540:FAQ66242 FKM65540:FKM66242 FUI65540:FUI66242 GEE65540:GEE66242 GOA65540:GOA66242 GXW65540:GXW66242 HHS65540:HHS66242 HRO65540:HRO66242 IBK65540:IBK66242 ILG65540:ILG66242 IVC65540:IVC66242 JEY65540:JEY66242 JOU65540:JOU66242 JYQ65540:JYQ66242 KIM65540:KIM66242 KSI65540:KSI66242 LCE65540:LCE66242 LMA65540:LMA66242 LVW65540:LVW66242 MFS65540:MFS66242 MPO65540:MPO66242 MZK65540:MZK66242 NJG65540:NJG66242 NTC65540:NTC66242 OCY65540:OCY66242 OMU65540:OMU66242 OWQ65540:OWQ66242 PGM65540:PGM66242 PQI65540:PQI66242 QAE65540:QAE66242 QKA65540:QKA66242 QTW65540:QTW66242 RDS65540:RDS66242 RNO65540:RNO66242 RXK65540:RXK66242 SHG65540:SHG66242 SRC65540:SRC66242 TAY65540:TAY66242 TKU65540:TKU66242 TUQ65540:TUQ66242 UEM65540:UEM66242 UOI65540:UOI66242 UYE65540:UYE66242 VIA65540:VIA66242 VRW65540:VRW66242 WBS65540:WBS66242 WLO65540:WLO66242 WVK65540:WVK66242 C131076:C131778 IY131076:IY131778 SU131076:SU131778 ACQ131076:ACQ131778 AMM131076:AMM131778 AWI131076:AWI131778 BGE131076:BGE131778 BQA131076:BQA131778 BZW131076:BZW131778 CJS131076:CJS131778 CTO131076:CTO131778 DDK131076:DDK131778 DNG131076:DNG131778 DXC131076:DXC131778 EGY131076:EGY131778 EQU131076:EQU131778 FAQ131076:FAQ131778 FKM131076:FKM131778 FUI131076:FUI131778 GEE131076:GEE131778 GOA131076:GOA131778 GXW131076:GXW131778 HHS131076:HHS131778 HRO131076:HRO131778 IBK131076:IBK131778 ILG131076:ILG131778 IVC131076:IVC131778 JEY131076:JEY131778 JOU131076:JOU131778 JYQ131076:JYQ131778 KIM131076:KIM131778 KSI131076:KSI131778 LCE131076:LCE131778 LMA131076:LMA131778 LVW131076:LVW131778 MFS131076:MFS131778 MPO131076:MPO131778 MZK131076:MZK131778 NJG131076:NJG131778 NTC131076:NTC131778 OCY131076:OCY131778 OMU131076:OMU131778 OWQ131076:OWQ131778 PGM131076:PGM131778 PQI131076:PQI131778 QAE131076:QAE131778 QKA131076:QKA131778 QTW131076:QTW131778 RDS131076:RDS131778 RNO131076:RNO131778 RXK131076:RXK131778 SHG131076:SHG131778 SRC131076:SRC131778 TAY131076:TAY131778 TKU131076:TKU131778 TUQ131076:TUQ131778 UEM131076:UEM131778 UOI131076:UOI131778 UYE131076:UYE131778 VIA131076:VIA131778 VRW131076:VRW131778 WBS131076:WBS131778 WLO131076:WLO131778 WVK131076:WVK131778 C196612:C197314 IY196612:IY197314 SU196612:SU197314 ACQ196612:ACQ197314 AMM196612:AMM197314 AWI196612:AWI197314 BGE196612:BGE197314 BQA196612:BQA197314 BZW196612:BZW197314 CJS196612:CJS197314 CTO196612:CTO197314 DDK196612:DDK197314 DNG196612:DNG197314 DXC196612:DXC197314 EGY196612:EGY197314 EQU196612:EQU197314 FAQ196612:FAQ197314 FKM196612:FKM197314 FUI196612:FUI197314 GEE196612:GEE197314 GOA196612:GOA197314 GXW196612:GXW197314 HHS196612:HHS197314 HRO196612:HRO197314 IBK196612:IBK197314 ILG196612:ILG197314 IVC196612:IVC197314 JEY196612:JEY197314 JOU196612:JOU197314 JYQ196612:JYQ197314 KIM196612:KIM197314 KSI196612:KSI197314 LCE196612:LCE197314 LMA196612:LMA197314 LVW196612:LVW197314 MFS196612:MFS197314 MPO196612:MPO197314 MZK196612:MZK197314 NJG196612:NJG197314 NTC196612:NTC197314 OCY196612:OCY197314 OMU196612:OMU197314 OWQ196612:OWQ197314 PGM196612:PGM197314 PQI196612:PQI197314 QAE196612:QAE197314 QKA196612:QKA197314 QTW196612:QTW197314 RDS196612:RDS197314 RNO196612:RNO197314 RXK196612:RXK197314 SHG196612:SHG197314 SRC196612:SRC197314 TAY196612:TAY197314 TKU196612:TKU197314 TUQ196612:TUQ197314 UEM196612:UEM197314 UOI196612:UOI197314 UYE196612:UYE197314 VIA196612:VIA197314 VRW196612:VRW197314 WBS196612:WBS197314 WLO196612:WLO197314 WVK196612:WVK197314 C262148:C262850 IY262148:IY262850 SU262148:SU262850 ACQ262148:ACQ262850 AMM262148:AMM262850 AWI262148:AWI262850 BGE262148:BGE262850 BQA262148:BQA262850 BZW262148:BZW262850 CJS262148:CJS262850 CTO262148:CTO262850 DDK262148:DDK262850 DNG262148:DNG262850 DXC262148:DXC262850 EGY262148:EGY262850 EQU262148:EQU262850 FAQ262148:FAQ262850 FKM262148:FKM262850 FUI262148:FUI262850 GEE262148:GEE262850 GOA262148:GOA262850 GXW262148:GXW262850 HHS262148:HHS262850 HRO262148:HRO262850 IBK262148:IBK262850 ILG262148:ILG262850 IVC262148:IVC262850 JEY262148:JEY262850 JOU262148:JOU262850 JYQ262148:JYQ262850 KIM262148:KIM262850 KSI262148:KSI262850 LCE262148:LCE262850 LMA262148:LMA262850 LVW262148:LVW262850 MFS262148:MFS262850 MPO262148:MPO262850 MZK262148:MZK262850 NJG262148:NJG262850 NTC262148:NTC262850 OCY262148:OCY262850 OMU262148:OMU262850 OWQ262148:OWQ262850 PGM262148:PGM262850 PQI262148:PQI262850 QAE262148:QAE262850 QKA262148:QKA262850 QTW262148:QTW262850 RDS262148:RDS262850 RNO262148:RNO262850 RXK262148:RXK262850 SHG262148:SHG262850 SRC262148:SRC262850 TAY262148:TAY262850 TKU262148:TKU262850 TUQ262148:TUQ262850 UEM262148:UEM262850 UOI262148:UOI262850 UYE262148:UYE262850 VIA262148:VIA262850 VRW262148:VRW262850 WBS262148:WBS262850 WLO262148:WLO262850 WVK262148:WVK262850 C327684:C328386 IY327684:IY328386 SU327684:SU328386 ACQ327684:ACQ328386 AMM327684:AMM328386 AWI327684:AWI328386 BGE327684:BGE328386 BQA327684:BQA328386 BZW327684:BZW328386 CJS327684:CJS328386 CTO327684:CTO328386 DDK327684:DDK328386 DNG327684:DNG328386 DXC327684:DXC328386 EGY327684:EGY328386 EQU327684:EQU328386 FAQ327684:FAQ328386 FKM327684:FKM328386 FUI327684:FUI328386 GEE327684:GEE328386 GOA327684:GOA328386 GXW327684:GXW328386 HHS327684:HHS328386 HRO327684:HRO328386 IBK327684:IBK328386 ILG327684:ILG328386 IVC327684:IVC328386 JEY327684:JEY328386 JOU327684:JOU328386 JYQ327684:JYQ328386 KIM327684:KIM328386 KSI327684:KSI328386 LCE327684:LCE328386 LMA327684:LMA328386 LVW327684:LVW328386 MFS327684:MFS328386 MPO327684:MPO328386 MZK327684:MZK328386 NJG327684:NJG328386 NTC327684:NTC328386 OCY327684:OCY328386 OMU327684:OMU328386 OWQ327684:OWQ328386 PGM327684:PGM328386 PQI327684:PQI328386 QAE327684:QAE328386 QKA327684:QKA328386 QTW327684:QTW328386 RDS327684:RDS328386 RNO327684:RNO328386 RXK327684:RXK328386 SHG327684:SHG328386 SRC327684:SRC328386 TAY327684:TAY328386 TKU327684:TKU328386 TUQ327684:TUQ328386 UEM327684:UEM328386 UOI327684:UOI328386 UYE327684:UYE328386 VIA327684:VIA328386 VRW327684:VRW328386 WBS327684:WBS328386 WLO327684:WLO328386 WVK327684:WVK328386 C393220:C393922 IY393220:IY393922 SU393220:SU393922 ACQ393220:ACQ393922 AMM393220:AMM393922 AWI393220:AWI393922 BGE393220:BGE393922 BQA393220:BQA393922 BZW393220:BZW393922 CJS393220:CJS393922 CTO393220:CTO393922 DDK393220:DDK393922 DNG393220:DNG393922 DXC393220:DXC393922 EGY393220:EGY393922 EQU393220:EQU393922 FAQ393220:FAQ393922 FKM393220:FKM393922 FUI393220:FUI393922 GEE393220:GEE393922 GOA393220:GOA393922 GXW393220:GXW393922 HHS393220:HHS393922 HRO393220:HRO393922 IBK393220:IBK393922 ILG393220:ILG393922 IVC393220:IVC393922 JEY393220:JEY393922 JOU393220:JOU393922 JYQ393220:JYQ393922 KIM393220:KIM393922 KSI393220:KSI393922 LCE393220:LCE393922 LMA393220:LMA393922 LVW393220:LVW393922 MFS393220:MFS393922 MPO393220:MPO393922 MZK393220:MZK393922 NJG393220:NJG393922 NTC393220:NTC393922 OCY393220:OCY393922 OMU393220:OMU393922 OWQ393220:OWQ393922 PGM393220:PGM393922 PQI393220:PQI393922 QAE393220:QAE393922 QKA393220:QKA393922 QTW393220:QTW393922 RDS393220:RDS393922 RNO393220:RNO393922 RXK393220:RXK393922 SHG393220:SHG393922 SRC393220:SRC393922 TAY393220:TAY393922 TKU393220:TKU393922 TUQ393220:TUQ393922 UEM393220:UEM393922 UOI393220:UOI393922 UYE393220:UYE393922 VIA393220:VIA393922 VRW393220:VRW393922 WBS393220:WBS393922 WLO393220:WLO393922 WVK393220:WVK393922 C458756:C459458 IY458756:IY459458 SU458756:SU459458 ACQ458756:ACQ459458 AMM458756:AMM459458 AWI458756:AWI459458 BGE458756:BGE459458 BQA458756:BQA459458 BZW458756:BZW459458 CJS458756:CJS459458 CTO458756:CTO459458 DDK458756:DDK459458 DNG458756:DNG459458 DXC458756:DXC459458 EGY458756:EGY459458 EQU458756:EQU459458 FAQ458756:FAQ459458 FKM458756:FKM459458 FUI458756:FUI459458 GEE458756:GEE459458 GOA458756:GOA459458 GXW458756:GXW459458 HHS458756:HHS459458 HRO458756:HRO459458 IBK458756:IBK459458 ILG458756:ILG459458 IVC458756:IVC459458 JEY458756:JEY459458 JOU458756:JOU459458 JYQ458756:JYQ459458 KIM458756:KIM459458 KSI458756:KSI459458 LCE458756:LCE459458 LMA458756:LMA459458 LVW458756:LVW459458 MFS458756:MFS459458 MPO458756:MPO459458 MZK458756:MZK459458 NJG458756:NJG459458 NTC458756:NTC459458 OCY458756:OCY459458 OMU458756:OMU459458 OWQ458756:OWQ459458 PGM458756:PGM459458 PQI458756:PQI459458 QAE458756:QAE459458 QKA458756:QKA459458 QTW458756:QTW459458 RDS458756:RDS459458 RNO458756:RNO459458 RXK458756:RXK459458 SHG458756:SHG459458 SRC458756:SRC459458 TAY458756:TAY459458 TKU458756:TKU459458 TUQ458756:TUQ459458 UEM458756:UEM459458 UOI458756:UOI459458 UYE458756:UYE459458 VIA458756:VIA459458 VRW458756:VRW459458 WBS458756:WBS459458 WLO458756:WLO459458 WVK458756:WVK459458 C524292:C524994 IY524292:IY524994 SU524292:SU524994 ACQ524292:ACQ524994 AMM524292:AMM524994 AWI524292:AWI524994 BGE524292:BGE524994 BQA524292:BQA524994 BZW524292:BZW524994 CJS524292:CJS524994 CTO524292:CTO524994 DDK524292:DDK524994 DNG524292:DNG524994 DXC524292:DXC524994 EGY524292:EGY524994 EQU524292:EQU524994 FAQ524292:FAQ524994 FKM524292:FKM524994 FUI524292:FUI524994 GEE524292:GEE524994 GOA524292:GOA524994 GXW524292:GXW524994 HHS524292:HHS524994 HRO524292:HRO524994 IBK524292:IBK524994 ILG524292:ILG524994 IVC524292:IVC524994 JEY524292:JEY524994 JOU524292:JOU524994 JYQ524292:JYQ524994 KIM524292:KIM524994 KSI524292:KSI524994 LCE524292:LCE524994 LMA524292:LMA524994 LVW524292:LVW524994 MFS524292:MFS524994 MPO524292:MPO524994 MZK524292:MZK524994 NJG524292:NJG524994 NTC524292:NTC524994 OCY524292:OCY524994 OMU524292:OMU524994 OWQ524292:OWQ524994 PGM524292:PGM524994 PQI524292:PQI524994 QAE524292:QAE524994 QKA524292:QKA524994 QTW524292:QTW524994 RDS524292:RDS524994 RNO524292:RNO524994 RXK524292:RXK524994 SHG524292:SHG524994 SRC524292:SRC524994 TAY524292:TAY524994 TKU524292:TKU524994 TUQ524292:TUQ524994 UEM524292:UEM524994 UOI524292:UOI524994 UYE524292:UYE524994 VIA524292:VIA524994 VRW524292:VRW524994 WBS524292:WBS524994 WLO524292:WLO524994 WVK524292:WVK524994 C589828:C590530 IY589828:IY590530 SU589828:SU590530 ACQ589828:ACQ590530 AMM589828:AMM590530 AWI589828:AWI590530 BGE589828:BGE590530 BQA589828:BQA590530 BZW589828:BZW590530 CJS589828:CJS590530 CTO589828:CTO590530 DDK589828:DDK590530 DNG589828:DNG590530 DXC589828:DXC590530 EGY589828:EGY590530 EQU589828:EQU590530 FAQ589828:FAQ590530 FKM589828:FKM590530 FUI589828:FUI590530 GEE589828:GEE590530 GOA589828:GOA590530 GXW589828:GXW590530 HHS589828:HHS590530 HRO589828:HRO590530 IBK589828:IBK590530 ILG589828:ILG590530 IVC589828:IVC590530 JEY589828:JEY590530 JOU589828:JOU590530 JYQ589828:JYQ590530 KIM589828:KIM590530 KSI589828:KSI590530 LCE589828:LCE590530 LMA589828:LMA590530 LVW589828:LVW590530 MFS589828:MFS590530 MPO589828:MPO590530 MZK589828:MZK590530 NJG589828:NJG590530 NTC589828:NTC590530 OCY589828:OCY590530 OMU589828:OMU590530 OWQ589828:OWQ590530 PGM589828:PGM590530 PQI589828:PQI590530 QAE589828:QAE590530 QKA589828:QKA590530 QTW589828:QTW590530 RDS589828:RDS590530 RNO589828:RNO590530 RXK589828:RXK590530 SHG589828:SHG590530 SRC589828:SRC590530 TAY589828:TAY590530 TKU589828:TKU590530 TUQ589828:TUQ590530 UEM589828:UEM590530 UOI589828:UOI590530 UYE589828:UYE590530 VIA589828:VIA590530 VRW589828:VRW590530 WBS589828:WBS590530 WLO589828:WLO590530 WVK589828:WVK590530 C655364:C656066 IY655364:IY656066 SU655364:SU656066 ACQ655364:ACQ656066 AMM655364:AMM656066 AWI655364:AWI656066 BGE655364:BGE656066 BQA655364:BQA656066 BZW655364:BZW656066 CJS655364:CJS656066 CTO655364:CTO656066 DDK655364:DDK656066 DNG655364:DNG656066 DXC655364:DXC656066 EGY655364:EGY656066 EQU655364:EQU656066 FAQ655364:FAQ656066 FKM655364:FKM656066 FUI655364:FUI656066 GEE655364:GEE656066 GOA655364:GOA656066 GXW655364:GXW656066 HHS655364:HHS656066 HRO655364:HRO656066 IBK655364:IBK656066 ILG655364:ILG656066 IVC655364:IVC656066 JEY655364:JEY656066 JOU655364:JOU656066 JYQ655364:JYQ656066 KIM655364:KIM656066 KSI655364:KSI656066 LCE655364:LCE656066 LMA655364:LMA656066 LVW655364:LVW656066 MFS655364:MFS656066 MPO655364:MPO656066 MZK655364:MZK656066 NJG655364:NJG656066 NTC655364:NTC656066 OCY655364:OCY656066 OMU655364:OMU656066 OWQ655364:OWQ656066 PGM655364:PGM656066 PQI655364:PQI656066 QAE655364:QAE656066 QKA655364:QKA656066 QTW655364:QTW656066 RDS655364:RDS656066 RNO655364:RNO656066 RXK655364:RXK656066 SHG655364:SHG656066 SRC655364:SRC656066 TAY655364:TAY656066 TKU655364:TKU656066 TUQ655364:TUQ656066 UEM655364:UEM656066 UOI655364:UOI656066 UYE655364:UYE656066 VIA655364:VIA656066 VRW655364:VRW656066 WBS655364:WBS656066 WLO655364:WLO656066 WVK655364:WVK656066 C720900:C721602 IY720900:IY721602 SU720900:SU721602 ACQ720900:ACQ721602 AMM720900:AMM721602 AWI720900:AWI721602 BGE720900:BGE721602 BQA720900:BQA721602 BZW720900:BZW721602 CJS720900:CJS721602 CTO720900:CTO721602 DDK720900:DDK721602 DNG720900:DNG721602 DXC720900:DXC721602 EGY720900:EGY721602 EQU720900:EQU721602 FAQ720900:FAQ721602 FKM720900:FKM721602 FUI720900:FUI721602 GEE720900:GEE721602 GOA720900:GOA721602 GXW720900:GXW721602 HHS720900:HHS721602 HRO720900:HRO721602 IBK720900:IBK721602 ILG720900:ILG721602 IVC720900:IVC721602 JEY720900:JEY721602 JOU720900:JOU721602 JYQ720900:JYQ721602 KIM720900:KIM721602 KSI720900:KSI721602 LCE720900:LCE721602 LMA720900:LMA721602 LVW720900:LVW721602 MFS720900:MFS721602 MPO720900:MPO721602 MZK720900:MZK721602 NJG720900:NJG721602 NTC720900:NTC721602 OCY720900:OCY721602 OMU720900:OMU721602 OWQ720900:OWQ721602 PGM720900:PGM721602 PQI720900:PQI721602 QAE720900:QAE721602 QKA720900:QKA721602 QTW720900:QTW721602 RDS720900:RDS721602 RNO720900:RNO721602 RXK720900:RXK721602 SHG720900:SHG721602 SRC720900:SRC721602 TAY720900:TAY721602 TKU720900:TKU721602 TUQ720900:TUQ721602 UEM720900:UEM721602 UOI720900:UOI721602 UYE720900:UYE721602 VIA720900:VIA721602 VRW720900:VRW721602 WBS720900:WBS721602 WLO720900:WLO721602 WVK720900:WVK721602 C786436:C787138 IY786436:IY787138 SU786436:SU787138 ACQ786436:ACQ787138 AMM786436:AMM787138 AWI786436:AWI787138 BGE786436:BGE787138 BQA786436:BQA787138 BZW786436:BZW787138 CJS786436:CJS787138 CTO786436:CTO787138 DDK786436:DDK787138 DNG786436:DNG787138 DXC786436:DXC787138 EGY786436:EGY787138 EQU786436:EQU787138 FAQ786436:FAQ787138 FKM786436:FKM787138 FUI786436:FUI787138 GEE786436:GEE787138 GOA786436:GOA787138 GXW786436:GXW787138 HHS786436:HHS787138 HRO786436:HRO787138 IBK786436:IBK787138 ILG786436:ILG787138 IVC786436:IVC787138 JEY786436:JEY787138 JOU786436:JOU787138 JYQ786436:JYQ787138 KIM786436:KIM787138 KSI786436:KSI787138 LCE786436:LCE787138 LMA786436:LMA787138 LVW786436:LVW787138 MFS786436:MFS787138 MPO786436:MPO787138 MZK786436:MZK787138 NJG786436:NJG787138 NTC786436:NTC787138 OCY786436:OCY787138 OMU786436:OMU787138 OWQ786436:OWQ787138 PGM786436:PGM787138 PQI786436:PQI787138 QAE786436:QAE787138 QKA786436:QKA787138 QTW786436:QTW787138 RDS786436:RDS787138 RNO786436:RNO787138 RXK786436:RXK787138 SHG786436:SHG787138 SRC786436:SRC787138 TAY786436:TAY787138 TKU786436:TKU787138 TUQ786436:TUQ787138 UEM786436:UEM787138 UOI786436:UOI787138 UYE786436:UYE787138 VIA786436:VIA787138 VRW786436:VRW787138 WBS786436:WBS787138 WLO786436:WLO787138 WVK786436:WVK787138 C851972:C852674 IY851972:IY852674 SU851972:SU852674 ACQ851972:ACQ852674 AMM851972:AMM852674 AWI851972:AWI852674 BGE851972:BGE852674 BQA851972:BQA852674 BZW851972:BZW852674 CJS851972:CJS852674 CTO851972:CTO852674 DDK851972:DDK852674 DNG851972:DNG852674 DXC851972:DXC852674 EGY851972:EGY852674 EQU851972:EQU852674 FAQ851972:FAQ852674 FKM851972:FKM852674 FUI851972:FUI852674 GEE851972:GEE852674 GOA851972:GOA852674 GXW851972:GXW852674 HHS851972:HHS852674 HRO851972:HRO852674 IBK851972:IBK852674 ILG851972:ILG852674 IVC851972:IVC852674 JEY851972:JEY852674 JOU851972:JOU852674 JYQ851972:JYQ852674 KIM851972:KIM852674 KSI851972:KSI852674 LCE851972:LCE852674 LMA851972:LMA852674 LVW851972:LVW852674 MFS851972:MFS852674 MPO851972:MPO852674 MZK851972:MZK852674 NJG851972:NJG852674 NTC851972:NTC852674 OCY851972:OCY852674 OMU851972:OMU852674 OWQ851972:OWQ852674 PGM851972:PGM852674 PQI851972:PQI852674 QAE851972:QAE852674 QKA851972:QKA852674 QTW851972:QTW852674 RDS851972:RDS852674 RNO851972:RNO852674 RXK851972:RXK852674 SHG851972:SHG852674 SRC851972:SRC852674 TAY851972:TAY852674 TKU851972:TKU852674 TUQ851972:TUQ852674 UEM851972:UEM852674 UOI851972:UOI852674 UYE851972:UYE852674 VIA851972:VIA852674 VRW851972:VRW852674 WBS851972:WBS852674 WLO851972:WLO852674 WVK851972:WVK852674 C917508:C918210 IY917508:IY918210 SU917508:SU918210 ACQ917508:ACQ918210 AMM917508:AMM918210 AWI917508:AWI918210 BGE917508:BGE918210 BQA917508:BQA918210 BZW917508:BZW918210 CJS917508:CJS918210 CTO917508:CTO918210 DDK917508:DDK918210 DNG917508:DNG918210 DXC917508:DXC918210 EGY917508:EGY918210 EQU917508:EQU918210 FAQ917508:FAQ918210 FKM917508:FKM918210 FUI917508:FUI918210 GEE917508:GEE918210 GOA917508:GOA918210 GXW917508:GXW918210 HHS917508:HHS918210 HRO917508:HRO918210 IBK917508:IBK918210 ILG917508:ILG918210 IVC917508:IVC918210 JEY917508:JEY918210 JOU917508:JOU918210 JYQ917508:JYQ918210 KIM917508:KIM918210 KSI917508:KSI918210 LCE917508:LCE918210 LMA917508:LMA918210 LVW917508:LVW918210 MFS917508:MFS918210 MPO917508:MPO918210 MZK917508:MZK918210 NJG917508:NJG918210 NTC917508:NTC918210 OCY917508:OCY918210 OMU917508:OMU918210 OWQ917508:OWQ918210 PGM917508:PGM918210 PQI917508:PQI918210 QAE917508:QAE918210 QKA917508:QKA918210 QTW917508:QTW918210 RDS917508:RDS918210 RNO917508:RNO918210 RXK917508:RXK918210 SHG917508:SHG918210 SRC917508:SRC918210 TAY917508:TAY918210 TKU917508:TKU918210 TUQ917508:TUQ918210 UEM917508:UEM918210 UOI917508:UOI918210 UYE917508:UYE918210 VIA917508:VIA918210 VRW917508:VRW918210 WBS917508:WBS918210 WLO917508:WLO918210 WVK917508:WVK918210 C983044:C983746 IY983044:IY983746 SU983044:SU983746 ACQ983044:ACQ983746 AMM983044:AMM983746 AWI983044:AWI983746 BGE983044:BGE983746 BQA983044:BQA983746 BZW983044:BZW983746 CJS983044:CJS983746 CTO983044:CTO983746 DDK983044:DDK983746 DNG983044:DNG983746 DXC983044:DXC983746 EGY983044:EGY983746 EQU983044:EQU983746 FAQ983044:FAQ983746 FKM983044:FKM983746 FUI983044:FUI983746 GEE983044:GEE983746 GOA983044:GOA983746 GXW983044:GXW983746 HHS983044:HHS983746 HRO983044:HRO983746 IBK983044:IBK983746 ILG983044:ILG983746 IVC983044:IVC983746 JEY983044:JEY983746 JOU983044:JOU983746 JYQ983044:JYQ983746 KIM983044:KIM983746 KSI983044:KSI983746 LCE983044:LCE983746 LMA983044:LMA983746 LVW983044:LVW983746 MFS983044:MFS983746 MPO983044:MPO983746 MZK983044:MZK983746 NJG983044:NJG983746 NTC983044:NTC983746 OCY983044:OCY983746 OMU983044:OMU983746 OWQ983044:OWQ983746 PGM983044:PGM983746 PQI983044:PQI983746 QAE983044:QAE983746 QKA983044:QKA983746 QTW983044:QTW983746 RDS983044:RDS983746 RNO983044:RNO983746 RXK983044:RXK983746 SHG983044:SHG983746 SRC983044:SRC983746 TAY983044:TAY983746 TKU983044:TKU983746 TUQ983044:TUQ983746 UEM983044:UEM983746 UOI983044:UOI983746 UYE983044:UYE983746 VIA983044:VIA983746 VRW983044:VRW983746 WBS983044:WBS983746 WLO983044:WLO983746 WVK983044:WVK983746">
      <formula1>-99999999999999</formula1>
      <formula2>99999999999999</formula2>
    </dataValidation>
  </dataValidations>
  <printOptions horizontalCentered="1"/>
  <pageMargins left="0.43263888888888902" right="0.31388888888888899" top="0.35416666666666702" bottom="0.70763888888888904" header="0.35416666666666702" footer="0.47152777777777799"/>
  <pageSetup paperSize="9" scale="80" orientation="portrait" useFirstPageNumber="1"/>
  <headerFooter alignWithMargins="0"/>
  <rowBreaks count="1" manualBreakCount="1">
    <brk id="39" max="16383" man="1"/>
  </rowBreaks>
</worksheet>
</file>

<file path=xl/worksheets/sheet2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1"/>
  <sheetViews>
    <sheetView showZeros="0" zoomScale="85" zoomScaleNormal="85" workbookViewId="0">
      <selection sqref="A1:XFD1048576"/>
    </sheetView>
  </sheetViews>
  <sheetFormatPr defaultColWidth="12.125" defaultRowHeight="14.25"/>
  <cols>
    <col min="1" max="1" width="9.875" style="2" customWidth="1"/>
    <col min="2" max="2" width="54.25" style="2" customWidth="1"/>
    <col min="3" max="3" width="26" style="2" customWidth="1"/>
    <col min="4" max="256" width="12.125" style="2"/>
    <col min="257" max="257" width="9.875" style="2" customWidth="1"/>
    <col min="258" max="258" width="54.25" style="2" customWidth="1"/>
    <col min="259" max="259" width="26" style="2" customWidth="1"/>
    <col min="260" max="512" width="12.125" style="2"/>
    <col min="513" max="513" width="9.875" style="2" customWidth="1"/>
    <col min="514" max="514" width="54.25" style="2" customWidth="1"/>
    <col min="515" max="515" width="26" style="2" customWidth="1"/>
    <col min="516" max="768" width="12.125" style="2"/>
    <col min="769" max="769" width="9.875" style="2" customWidth="1"/>
    <col min="770" max="770" width="54.25" style="2" customWidth="1"/>
    <col min="771" max="771" width="26" style="2" customWidth="1"/>
    <col min="772" max="1024" width="12.125" style="2"/>
    <col min="1025" max="1025" width="9.875" style="2" customWidth="1"/>
    <col min="1026" max="1026" width="54.25" style="2" customWidth="1"/>
    <col min="1027" max="1027" width="26" style="2" customWidth="1"/>
    <col min="1028" max="1280" width="12.125" style="2"/>
    <col min="1281" max="1281" width="9.875" style="2" customWidth="1"/>
    <col min="1282" max="1282" width="54.25" style="2" customWidth="1"/>
    <col min="1283" max="1283" width="26" style="2" customWidth="1"/>
    <col min="1284" max="1536" width="12.125" style="2"/>
    <col min="1537" max="1537" width="9.875" style="2" customWidth="1"/>
    <col min="1538" max="1538" width="54.25" style="2" customWidth="1"/>
    <col min="1539" max="1539" width="26" style="2" customWidth="1"/>
    <col min="1540" max="1792" width="12.125" style="2"/>
    <col min="1793" max="1793" width="9.875" style="2" customWidth="1"/>
    <col min="1794" max="1794" width="54.25" style="2" customWidth="1"/>
    <col min="1795" max="1795" width="26" style="2" customWidth="1"/>
    <col min="1796" max="2048" width="12.125" style="2"/>
    <col min="2049" max="2049" width="9.875" style="2" customWidth="1"/>
    <col min="2050" max="2050" width="54.25" style="2" customWidth="1"/>
    <col min="2051" max="2051" width="26" style="2" customWidth="1"/>
    <col min="2052" max="2304" width="12.125" style="2"/>
    <col min="2305" max="2305" width="9.875" style="2" customWidth="1"/>
    <col min="2306" max="2306" width="54.25" style="2" customWidth="1"/>
    <col min="2307" max="2307" width="26" style="2" customWidth="1"/>
    <col min="2308" max="2560" width="12.125" style="2"/>
    <col min="2561" max="2561" width="9.875" style="2" customWidth="1"/>
    <col min="2562" max="2562" width="54.25" style="2" customWidth="1"/>
    <col min="2563" max="2563" width="26" style="2" customWidth="1"/>
    <col min="2564" max="2816" width="12.125" style="2"/>
    <col min="2817" max="2817" width="9.875" style="2" customWidth="1"/>
    <col min="2818" max="2818" width="54.25" style="2" customWidth="1"/>
    <col min="2819" max="2819" width="26" style="2" customWidth="1"/>
    <col min="2820" max="3072" width="12.125" style="2"/>
    <col min="3073" max="3073" width="9.875" style="2" customWidth="1"/>
    <col min="3074" max="3074" width="54.25" style="2" customWidth="1"/>
    <col min="3075" max="3075" width="26" style="2" customWidth="1"/>
    <col min="3076" max="3328" width="12.125" style="2"/>
    <col min="3329" max="3329" width="9.875" style="2" customWidth="1"/>
    <col min="3330" max="3330" width="54.25" style="2" customWidth="1"/>
    <col min="3331" max="3331" width="26" style="2" customWidth="1"/>
    <col min="3332" max="3584" width="12.125" style="2"/>
    <col min="3585" max="3585" width="9.875" style="2" customWidth="1"/>
    <col min="3586" max="3586" width="54.25" style="2" customWidth="1"/>
    <col min="3587" max="3587" width="26" style="2" customWidth="1"/>
    <col min="3588" max="3840" width="12.125" style="2"/>
    <col min="3841" max="3841" width="9.875" style="2" customWidth="1"/>
    <col min="3842" max="3842" width="54.25" style="2" customWidth="1"/>
    <col min="3843" max="3843" width="26" style="2" customWidth="1"/>
    <col min="3844" max="4096" width="12.125" style="2"/>
    <col min="4097" max="4097" width="9.875" style="2" customWidth="1"/>
    <col min="4098" max="4098" width="54.25" style="2" customWidth="1"/>
    <col min="4099" max="4099" width="26" style="2" customWidth="1"/>
    <col min="4100" max="4352" width="12.125" style="2"/>
    <col min="4353" max="4353" width="9.875" style="2" customWidth="1"/>
    <col min="4354" max="4354" width="54.25" style="2" customWidth="1"/>
    <col min="4355" max="4355" width="26" style="2" customWidth="1"/>
    <col min="4356" max="4608" width="12.125" style="2"/>
    <col min="4609" max="4609" width="9.875" style="2" customWidth="1"/>
    <col min="4610" max="4610" width="54.25" style="2" customWidth="1"/>
    <col min="4611" max="4611" width="26" style="2" customWidth="1"/>
    <col min="4612" max="4864" width="12.125" style="2"/>
    <col min="4865" max="4865" width="9.875" style="2" customWidth="1"/>
    <col min="4866" max="4866" width="54.25" style="2" customWidth="1"/>
    <col min="4867" max="4867" width="26" style="2" customWidth="1"/>
    <col min="4868" max="5120" width="12.125" style="2"/>
    <col min="5121" max="5121" width="9.875" style="2" customWidth="1"/>
    <col min="5122" max="5122" width="54.25" style="2" customWidth="1"/>
    <col min="5123" max="5123" width="26" style="2" customWidth="1"/>
    <col min="5124" max="5376" width="12.125" style="2"/>
    <col min="5377" max="5377" width="9.875" style="2" customWidth="1"/>
    <col min="5378" max="5378" width="54.25" style="2" customWidth="1"/>
    <col min="5379" max="5379" width="26" style="2" customWidth="1"/>
    <col min="5380" max="5632" width="12.125" style="2"/>
    <col min="5633" max="5633" width="9.875" style="2" customWidth="1"/>
    <col min="5634" max="5634" width="54.25" style="2" customWidth="1"/>
    <col min="5635" max="5635" width="26" style="2" customWidth="1"/>
    <col min="5636" max="5888" width="12.125" style="2"/>
    <col min="5889" max="5889" width="9.875" style="2" customWidth="1"/>
    <col min="5890" max="5890" width="54.25" style="2" customWidth="1"/>
    <col min="5891" max="5891" width="26" style="2" customWidth="1"/>
    <col min="5892" max="6144" width="12.125" style="2"/>
    <col min="6145" max="6145" width="9.875" style="2" customWidth="1"/>
    <col min="6146" max="6146" width="54.25" style="2" customWidth="1"/>
    <col min="6147" max="6147" width="26" style="2" customWidth="1"/>
    <col min="6148" max="6400" width="12.125" style="2"/>
    <col min="6401" max="6401" width="9.875" style="2" customWidth="1"/>
    <col min="6402" max="6402" width="54.25" style="2" customWidth="1"/>
    <col min="6403" max="6403" width="26" style="2" customWidth="1"/>
    <col min="6404" max="6656" width="12.125" style="2"/>
    <col min="6657" max="6657" width="9.875" style="2" customWidth="1"/>
    <col min="6658" max="6658" width="54.25" style="2" customWidth="1"/>
    <col min="6659" max="6659" width="26" style="2" customWidth="1"/>
    <col min="6660" max="6912" width="12.125" style="2"/>
    <col min="6913" max="6913" width="9.875" style="2" customWidth="1"/>
    <col min="6914" max="6914" width="54.25" style="2" customWidth="1"/>
    <col min="6915" max="6915" width="26" style="2" customWidth="1"/>
    <col min="6916" max="7168" width="12.125" style="2"/>
    <col min="7169" max="7169" width="9.875" style="2" customWidth="1"/>
    <col min="7170" max="7170" width="54.25" style="2" customWidth="1"/>
    <col min="7171" max="7171" width="26" style="2" customWidth="1"/>
    <col min="7172" max="7424" width="12.125" style="2"/>
    <col min="7425" max="7425" width="9.875" style="2" customWidth="1"/>
    <col min="7426" max="7426" width="54.25" style="2" customWidth="1"/>
    <col min="7427" max="7427" width="26" style="2" customWidth="1"/>
    <col min="7428" max="7680" width="12.125" style="2"/>
    <col min="7681" max="7681" width="9.875" style="2" customWidth="1"/>
    <col min="7682" max="7682" width="54.25" style="2" customWidth="1"/>
    <col min="7683" max="7683" width="26" style="2" customWidth="1"/>
    <col min="7684" max="7936" width="12.125" style="2"/>
    <col min="7937" max="7937" width="9.875" style="2" customWidth="1"/>
    <col min="7938" max="7938" width="54.25" style="2" customWidth="1"/>
    <col min="7939" max="7939" width="26" style="2" customWidth="1"/>
    <col min="7940" max="8192" width="12.125" style="2"/>
    <col min="8193" max="8193" width="9.875" style="2" customWidth="1"/>
    <col min="8194" max="8194" width="54.25" style="2" customWidth="1"/>
    <col min="8195" max="8195" width="26" style="2" customWidth="1"/>
    <col min="8196" max="8448" width="12.125" style="2"/>
    <col min="8449" max="8449" width="9.875" style="2" customWidth="1"/>
    <col min="8450" max="8450" width="54.25" style="2" customWidth="1"/>
    <col min="8451" max="8451" width="26" style="2" customWidth="1"/>
    <col min="8452" max="8704" width="12.125" style="2"/>
    <col min="8705" max="8705" width="9.875" style="2" customWidth="1"/>
    <col min="8706" max="8706" width="54.25" style="2" customWidth="1"/>
    <col min="8707" max="8707" width="26" style="2" customWidth="1"/>
    <col min="8708" max="8960" width="12.125" style="2"/>
    <col min="8961" max="8961" width="9.875" style="2" customWidth="1"/>
    <col min="8962" max="8962" width="54.25" style="2" customWidth="1"/>
    <col min="8963" max="8963" width="26" style="2" customWidth="1"/>
    <col min="8964" max="9216" width="12.125" style="2"/>
    <col min="9217" max="9217" width="9.875" style="2" customWidth="1"/>
    <col min="9218" max="9218" width="54.25" style="2" customWidth="1"/>
    <col min="9219" max="9219" width="26" style="2" customWidth="1"/>
    <col min="9220" max="9472" width="12.125" style="2"/>
    <col min="9473" max="9473" width="9.875" style="2" customWidth="1"/>
    <col min="9474" max="9474" width="54.25" style="2" customWidth="1"/>
    <col min="9475" max="9475" width="26" style="2" customWidth="1"/>
    <col min="9476" max="9728" width="12.125" style="2"/>
    <col min="9729" max="9729" width="9.875" style="2" customWidth="1"/>
    <col min="9730" max="9730" width="54.25" style="2" customWidth="1"/>
    <col min="9731" max="9731" width="26" style="2" customWidth="1"/>
    <col min="9732" max="9984" width="12.125" style="2"/>
    <col min="9985" max="9985" width="9.875" style="2" customWidth="1"/>
    <col min="9986" max="9986" width="54.25" style="2" customWidth="1"/>
    <col min="9987" max="9987" width="26" style="2" customWidth="1"/>
    <col min="9988" max="10240" width="12.125" style="2"/>
    <col min="10241" max="10241" width="9.875" style="2" customWidth="1"/>
    <col min="10242" max="10242" width="54.25" style="2" customWidth="1"/>
    <col min="10243" max="10243" width="26" style="2" customWidth="1"/>
    <col min="10244" max="10496" width="12.125" style="2"/>
    <col min="10497" max="10497" width="9.875" style="2" customWidth="1"/>
    <col min="10498" max="10498" width="54.25" style="2" customWidth="1"/>
    <col min="10499" max="10499" width="26" style="2" customWidth="1"/>
    <col min="10500" max="10752" width="12.125" style="2"/>
    <col min="10753" max="10753" width="9.875" style="2" customWidth="1"/>
    <col min="10754" max="10754" width="54.25" style="2" customWidth="1"/>
    <col min="10755" max="10755" width="26" style="2" customWidth="1"/>
    <col min="10756" max="11008" width="12.125" style="2"/>
    <col min="11009" max="11009" width="9.875" style="2" customWidth="1"/>
    <col min="11010" max="11010" width="54.25" style="2" customWidth="1"/>
    <col min="11011" max="11011" width="26" style="2" customWidth="1"/>
    <col min="11012" max="11264" width="12.125" style="2"/>
    <col min="11265" max="11265" width="9.875" style="2" customWidth="1"/>
    <col min="11266" max="11266" width="54.25" style="2" customWidth="1"/>
    <col min="11267" max="11267" width="26" style="2" customWidth="1"/>
    <col min="11268" max="11520" width="12.125" style="2"/>
    <col min="11521" max="11521" width="9.875" style="2" customWidth="1"/>
    <col min="11522" max="11522" width="54.25" style="2" customWidth="1"/>
    <col min="11523" max="11523" width="26" style="2" customWidth="1"/>
    <col min="11524" max="11776" width="12.125" style="2"/>
    <col min="11777" max="11777" width="9.875" style="2" customWidth="1"/>
    <col min="11778" max="11778" width="54.25" style="2" customWidth="1"/>
    <col min="11779" max="11779" width="26" style="2" customWidth="1"/>
    <col min="11780" max="12032" width="12.125" style="2"/>
    <col min="12033" max="12033" width="9.875" style="2" customWidth="1"/>
    <col min="12034" max="12034" width="54.25" style="2" customWidth="1"/>
    <col min="12035" max="12035" width="26" style="2" customWidth="1"/>
    <col min="12036" max="12288" width="12.125" style="2"/>
    <col min="12289" max="12289" width="9.875" style="2" customWidth="1"/>
    <col min="12290" max="12290" width="54.25" style="2" customWidth="1"/>
    <col min="12291" max="12291" width="26" style="2" customWidth="1"/>
    <col min="12292" max="12544" width="12.125" style="2"/>
    <col min="12545" max="12545" width="9.875" style="2" customWidth="1"/>
    <col min="12546" max="12546" width="54.25" style="2" customWidth="1"/>
    <col min="12547" max="12547" width="26" style="2" customWidth="1"/>
    <col min="12548" max="12800" width="12.125" style="2"/>
    <col min="12801" max="12801" width="9.875" style="2" customWidth="1"/>
    <col min="12802" max="12802" width="54.25" style="2" customWidth="1"/>
    <col min="12803" max="12803" width="26" style="2" customWidth="1"/>
    <col min="12804" max="13056" width="12.125" style="2"/>
    <col min="13057" max="13057" width="9.875" style="2" customWidth="1"/>
    <col min="13058" max="13058" width="54.25" style="2" customWidth="1"/>
    <col min="13059" max="13059" width="26" style="2" customWidth="1"/>
    <col min="13060" max="13312" width="12.125" style="2"/>
    <col min="13313" max="13313" width="9.875" style="2" customWidth="1"/>
    <col min="13314" max="13314" width="54.25" style="2" customWidth="1"/>
    <col min="13315" max="13315" width="26" style="2" customWidth="1"/>
    <col min="13316" max="13568" width="12.125" style="2"/>
    <col min="13569" max="13569" width="9.875" style="2" customWidth="1"/>
    <col min="13570" max="13570" width="54.25" style="2" customWidth="1"/>
    <col min="13571" max="13571" width="26" style="2" customWidth="1"/>
    <col min="13572" max="13824" width="12.125" style="2"/>
    <col min="13825" max="13825" width="9.875" style="2" customWidth="1"/>
    <col min="13826" max="13826" width="54.25" style="2" customWidth="1"/>
    <col min="13827" max="13827" width="26" style="2" customWidth="1"/>
    <col min="13828" max="14080" width="12.125" style="2"/>
    <col min="14081" max="14081" width="9.875" style="2" customWidth="1"/>
    <col min="14082" max="14082" width="54.25" style="2" customWidth="1"/>
    <col min="14083" max="14083" width="26" style="2" customWidth="1"/>
    <col min="14084" max="14336" width="12.125" style="2"/>
    <col min="14337" max="14337" width="9.875" style="2" customWidth="1"/>
    <col min="14338" max="14338" width="54.25" style="2" customWidth="1"/>
    <col min="14339" max="14339" width="26" style="2" customWidth="1"/>
    <col min="14340" max="14592" width="12.125" style="2"/>
    <col min="14593" max="14593" width="9.875" style="2" customWidth="1"/>
    <col min="14594" max="14594" width="54.25" style="2" customWidth="1"/>
    <col min="14595" max="14595" width="26" style="2" customWidth="1"/>
    <col min="14596" max="14848" width="12.125" style="2"/>
    <col min="14849" max="14849" width="9.875" style="2" customWidth="1"/>
    <col min="14850" max="14850" width="54.25" style="2" customWidth="1"/>
    <col min="14851" max="14851" width="26" style="2" customWidth="1"/>
    <col min="14852" max="15104" width="12.125" style="2"/>
    <col min="15105" max="15105" width="9.875" style="2" customWidth="1"/>
    <col min="15106" max="15106" width="54.25" style="2" customWidth="1"/>
    <col min="15107" max="15107" width="26" style="2" customWidth="1"/>
    <col min="15108" max="15360" width="12.125" style="2"/>
    <col min="15361" max="15361" width="9.875" style="2" customWidth="1"/>
    <col min="15362" max="15362" width="54.25" style="2" customWidth="1"/>
    <col min="15363" max="15363" width="26" style="2" customWidth="1"/>
    <col min="15364" max="15616" width="12.125" style="2"/>
    <col min="15617" max="15617" width="9.875" style="2" customWidth="1"/>
    <col min="15618" max="15618" width="54.25" style="2" customWidth="1"/>
    <col min="15619" max="15619" width="26" style="2" customWidth="1"/>
    <col min="15620" max="15872" width="12.125" style="2"/>
    <col min="15873" max="15873" width="9.875" style="2" customWidth="1"/>
    <col min="15874" max="15874" width="54.25" style="2" customWidth="1"/>
    <col min="15875" max="15875" width="26" style="2" customWidth="1"/>
    <col min="15876" max="16128" width="12.125" style="2"/>
    <col min="16129" max="16129" width="9.875" style="2" customWidth="1"/>
    <col min="16130" max="16130" width="54.25" style="2" customWidth="1"/>
    <col min="16131" max="16131" width="26" style="2" customWidth="1"/>
    <col min="16132" max="16384" width="12.125" style="2"/>
  </cols>
  <sheetData>
    <row r="1" spans="1:3" s="2" customFormat="1" ht="33.75" customHeight="1">
      <c r="A1" s="1" t="str">
        <f>'[8]##BASEINFO'!$B$2&amp;"度"&amp;'[8]##BASEINFO'!$B$7&amp;"一般公共预算支出决算功能分类录入表"</f>
        <v>2023年度开发区一般公共预算支出决算功能分类录入表</v>
      </c>
      <c r="B1" s="1"/>
      <c r="C1" s="1"/>
    </row>
    <row r="2" spans="1:3" s="2" customFormat="1" ht="17.25" customHeight="1">
      <c r="A2" s="3" t="s">
        <v>1117</v>
      </c>
      <c r="B2" s="3"/>
      <c r="C2" s="3"/>
    </row>
    <row r="3" spans="1:3" s="2" customFormat="1" ht="17.25" customHeight="1">
      <c r="A3" s="4" t="s">
        <v>1118</v>
      </c>
      <c r="B3" s="4" t="s">
        <v>988</v>
      </c>
      <c r="C3" s="4" t="s">
        <v>990</v>
      </c>
    </row>
    <row r="4" spans="1:3" s="2" customFormat="1" ht="17.25" customHeight="1">
      <c r="A4" s="5"/>
      <c r="B4" s="4" t="s">
        <v>987</v>
      </c>
      <c r="C4" s="6">
        <f>SUM(C5,C234,C274,C293,C383,C435,C491,C548,C676,C749,C826,C849,C956,C1014,C1078,C1098,C1128,C1138,C1183,C1204,C1248,C1298,C1301,C1313)</f>
        <v>37330</v>
      </c>
    </row>
    <row r="5" spans="1:3" s="2" customFormat="1" ht="17.25" customHeight="1">
      <c r="A5" s="5">
        <v>201</v>
      </c>
      <c r="B5" s="7" t="s">
        <v>1789</v>
      </c>
      <c r="C5" s="6">
        <f>SUM(C6+C18+C27+C38+C49+C60+C71+C79+C88+C101+C110+C121+C133+C140+C148+C154+C161+C168+C175+C182+C189+C197+C203+C209+C216+C231)</f>
        <v>3880</v>
      </c>
    </row>
    <row r="6" spans="1:3" s="2" customFormat="1" ht="17.25" customHeight="1">
      <c r="A6" s="5">
        <v>20101</v>
      </c>
      <c r="B6" s="7" t="s">
        <v>0</v>
      </c>
      <c r="C6" s="6">
        <f>SUM(C7:C17)</f>
        <v>0</v>
      </c>
    </row>
    <row r="7" spans="1:3" s="2" customFormat="1" ht="17.25" customHeight="1">
      <c r="A7" s="5">
        <v>2010101</v>
      </c>
      <c r="B7" s="5" t="s">
        <v>1</v>
      </c>
      <c r="C7" s="6"/>
    </row>
    <row r="8" spans="1:3" s="2" customFormat="1" ht="17.25" customHeight="1">
      <c r="A8" s="5">
        <v>2010102</v>
      </c>
      <c r="B8" s="5" t="s">
        <v>2</v>
      </c>
      <c r="C8" s="6"/>
    </row>
    <row r="9" spans="1:3" s="2" customFormat="1" ht="17.25" customHeight="1">
      <c r="A9" s="5">
        <v>2010103</v>
      </c>
      <c r="B9" s="5" t="s">
        <v>3</v>
      </c>
      <c r="C9" s="6"/>
    </row>
    <row r="10" spans="1:3" s="2" customFormat="1" ht="17.25" customHeight="1">
      <c r="A10" s="5">
        <v>2010104</v>
      </c>
      <c r="B10" s="5" t="s">
        <v>4</v>
      </c>
      <c r="C10" s="6"/>
    </row>
    <row r="11" spans="1:3" s="2" customFormat="1" ht="17.25" customHeight="1">
      <c r="A11" s="5">
        <v>2010105</v>
      </c>
      <c r="B11" s="5" t="s">
        <v>5</v>
      </c>
      <c r="C11" s="6"/>
    </row>
    <row r="12" spans="1:3" s="2" customFormat="1" ht="17.25" customHeight="1">
      <c r="A12" s="5">
        <v>2010106</v>
      </c>
      <c r="B12" s="5" t="s">
        <v>6</v>
      </c>
      <c r="C12" s="6"/>
    </row>
    <row r="13" spans="1:3" s="2" customFormat="1" ht="17.25" customHeight="1">
      <c r="A13" s="5">
        <v>2010107</v>
      </c>
      <c r="B13" s="5" t="s">
        <v>7</v>
      </c>
      <c r="C13" s="6"/>
    </row>
    <row r="14" spans="1:3" s="2" customFormat="1" ht="17.25" customHeight="1">
      <c r="A14" s="5">
        <v>2010108</v>
      </c>
      <c r="B14" s="5" t="s">
        <v>8</v>
      </c>
      <c r="C14" s="6"/>
    </row>
    <row r="15" spans="1:3" s="2" customFormat="1" ht="17.25" customHeight="1">
      <c r="A15" s="5">
        <v>2010109</v>
      </c>
      <c r="B15" s="5" t="s">
        <v>9</v>
      </c>
      <c r="C15" s="6"/>
    </row>
    <row r="16" spans="1:3" s="2" customFormat="1" ht="17.25" customHeight="1">
      <c r="A16" s="5">
        <v>2010150</v>
      </c>
      <c r="B16" s="5" t="s">
        <v>10</v>
      </c>
      <c r="C16" s="6"/>
    </row>
    <row r="17" spans="1:3" s="2" customFormat="1" ht="17.25" customHeight="1">
      <c r="A17" s="5">
        <v>2010199</v>
      </c>
      <c r="B17" s="5" t="s">
        <v>11</v>
      </c>
      <c r="C17" s="6"/>
    </row>
    <row r="18" spans="1:3" s="2" customFormat="1" ht="17.25" customHeight="1">
      <c r="A18" s="5">
        <v>20102</v>
      </c>
      <c r="B18" s="7" t="s">
        <v>12</v>
      </c>
      <c r="C18" s="6">
        <f>SUM(C19:C26)</f>
        <v>0</v>
      </c>
    </row>
    <row r="19" spans="1:3" s="2" customFormat="1" ht="17.25" customHeight="1">
      <c r="A19" s="5">
        <v>2010201</v>
      </c>
      <c r="B19" s="5" t="s">
        <v>1</v>
      </c>
      <c r="C19" s="6"/>
    </row>
    <row r="20" spans="1:3" s="2" customFormat="1" ht="17.25" customHeight="1">
      <c r="A20" s="5">
        <v>2010202</v>
      </c>
      <c r="B20" s="5" t="s">
        <v>2</v>
      </c>
      <c r="C20" s="6"/>
    </row>
    <row r="21" spans="1:3" s="2" customFormat="1" ht="17.25" customHeight="1">
      <c r="A21" s="5">
        <v>2010203</v>
      </c>
      <c r="B21" s="5" t="s">
        <v>3</v>
      </c>
      <c r="C21" s="6"/>
    </row>
    <row r="22" spans="1:3" s="2" customFormat="1" ht="17.25" customHeight="1">
      <c r="A22" s="5">
        <v>2010204</v>
      </c>
      <c r="B22" s="5" t="s">
        <v>13</v>
      </c>
      <c r="C22" s="6"/>
    </row>
    <row r="23" spans="1:3" s="2" customFormat="1" ht="17.25" customHeight="1">
      <c r="A23" s="5">
        <v>2010205</v>
      </c>
      <c r="B23" s="5" t="s">
        <v>14</v>
      </c>
      <c r="C23" s="6"/>
    </row>
    <row r="24" spans="1:3" s="2" customFormat="1" ht="17.25" customHeight="1">
      <c r="A24" s="5">
        <v>2010206</v>
      </c>
      <c r="B24" s="5" t="s">
        <v>15</v>
      </c>
      <c r="C24" s="6"/>
    </row>
    <row r="25" spans="1:3" s="2" customFormat="1" ht="17.25" customHeight="1">
      <c r="A25" s="5">
        <v>2010250</v>
      </c>
      <c r="B25" s="5" t="s">
        <v>10</v>
      </c>
      <c r="C25" s="6"/>
    </row>
    <row r="26" spans="1:3" s="2" customFormat="1" ht="17.25" customHeight="1">
      <c r="A26" s="5">
        <v>2010299</v>
      </c>
      <c r="B26" s="5" t="s">
        <v>16</v>
      </c>
      <c r="C26" s="6"/>
    </row>
    <row r="27" spans="1:3" s="2" customFormat="1" ht="17.25" customHeight="1">
      <c r="A27" s="5">
        <v>20103</v>
      </c>
      <c r="B27" s="7" t="s">
        <v>17</v>
      </c>
      <c r="C27" s="6">
        <f>SUM(C28:C37)</f>
        <v>2454</v>
      </c>
    </row>
    <row r="28" spans="1:3" s="2" customFormat="1" ht="17.25" customHeight="1">
      <c r="A28" s="5">
        <v>2010301</v>
      </c>
      <c r="B28" s="5" t="s">
        <v>1</v>
      </c>
      <c r="C28" s="6">
        <v>1075</v>
      </c>
    </row>
    <row r="29" spans="1:3" s="2" customFormat="1" ht="17.25" customHeight="1">
      <c r="A29" s="5">
        <v>2010302</v>
      </c>
      <c r="B29" s="5" t="s">
        <v>2</v>
      </c>
      <c r="C29" s="6">
        <v>1072</v>
      </c>
    </row>
    <row r="30" spans="1:3" s="2" customFormat="1" ht="17.25" customHeight="1">
      <c r="A30" s="5">
        <v>2010303</v>
      </c>
      <c r="B30" s="5" t="s">
        <v>3</v>
      </c>
      <c r="C30" s="6"/>
    </row>
    <row r="31" spans="1:3" s="2" customFormat="1" ht="17.25" customHeight="1">
      <c r="A31" s="5">
        <v>2010304</v>
      </c>
      <c r="B31" s="5" t="s">
        <v>18</v>
      </c>
      <c r="C31" s="6"/>
    </row>
    <row r="32" spans="1:3" s="2" customFormat="1" ht="17.25" customHeight="1">
      <c r="A32" s="5">
        <v>2010305</v>
      </c>
      <c r="B32" s="5" t="s">
        <v>19</v>
      </c>
      <c r="C32" s="6"/>
    </row>
    <row r="33" spans="1:3" s="2" customFormat="1" ht="17.25" customHeight="1">
      <c r="A33" s="5">
        <v>2010306</v>
      </c>
      <c r="B33" s="5" t="s">
        <v>20</v>
      </c>
      <c r="C33" s="6">
        <v>6</v>
      </c>
    </row>
    <row r="34" spans="1:3" s="2" customFormat="1" ht="17.25" customHeight="1">
      <c r="A34" s="5">
        <v>2010308</v>
      </c>
      <c r="B34" s="5" t="s">
        <v>21</v>
      </c>
      <c r="C34" s="6">
        <v>117</v>
      </c>
    </row>
    <row r="35" spans="1:3" s="2" customFormat="1" ht="17.25" customHeight="1">
      <c r="A35" s="5">
        <v>2010309</v>
      </c>
      <c r="B35" s="5" t="s">
        <v>22</v>
      </c>
      <c r="C35" s="6"/>
    </row>
    <row r="36" spans="1:3" s="2" customFormat="1" ht="17.25" customHeight="1">
      <c r="A36" s="5">
        <v>2010350</v>
      </c>
      <c r="B36" s="5" t="s">
        <v>10</v>
      </c>
      <c r="C36" s="6">
        <v>118</v>
      </c>
    </row>
    <row r="37" spans="1:3" s="2" customFormat="1" ht="17.25" customHeight="1">
      <c r="A37" s="5">
        <v>2010399</v>
      </c>
      <c r="B37" s="5" t="s">
        <v>23</v>
      </c>
      <c r="C37" s="6">
        <v>66</v>
      </c>
    </row>
    <row r="38" spans="1:3" s="2" customFormat="1" ht="17.25" customHeight="1">
      <c r="A38" s="5">
        <v>20104</v>
      </c>
      <c r="B38" s="7" t="s">
        <v>24</v>
      </c>
      <c r="C38" s="6">
        <f>SUM(C39:C48)</f>
        <v>185</v>
      </c>
    </row>
    <row r="39" spans="1:3" s="2" customFormat="1" ht="17.25" customHeight="1">
      <c r="A39" s="5">
        <v>2010401</v>
      </c>
      <c r="B39" s="5" t="s">
        <v>1</v>
      </c>
      <c r="C39" s="6">
        <v>66</v>
      </c>
    </row>
    <row r="40" spans="1:3" s="2" customFormat="1" ht="17.25" customHeight="1">
      <c r="A40" s="5">
        <v>2010402</v>
      </c>
      <c r="B40" s="5" t="s">
        <v>2</v>
      </c>
      <c r="C40" s="6">
        <v>2</v>
      </c>
    </row>
    <row r="41" spans="1:3" s="2" customFormat="1" ht="17.25" customHeight="1">
      <c r="A41" s="5">
        <v>2010403</v>
      </c>
      <c r="B41" s="5" t="s">
        <v>3</v>
      </c>
      <c r="C41" s="6"/>
    </row>
    <row r="42" spans="1:3" s="2" customFormat="1" ht="17.25" customHeight="1">
      <c r="A42" s="5">
        <v>2010404</v>
      </c>
      <c r="B42" s="5" t="s">
        <v>25</v>
      </c>
      <c r="C42" s="6"/>
    </row>
    <row r="43" spans="1:3" s="2" customFormat="1" ht="17.25" customHeight="1">
      <c r="A43" s="5">
        <v>2010405</v>
      </c>
      <c r="B43" s="5" t="s">
        <v>26</v>
      </c>
      <c r="C43" s="6"/>
    </row>
    <row r="44" spans="1:3" s="2" customFormat="1" ht="17.25" customHeight="1">
      <c r="A44" s="5">
        <v>2010406</v>
      </c>
      <c r="B44" s="5" t="s">
        <v>27</v>
      </c>
      <c r="C44" s="6"/>
    </row>
    <row r="45" spans="1:3" s="2" customFormat="1" ht="17.25" customHeight="1">
      <c r="A45" s="5">
        <v>2010407</v>
      </c>
      <c r="B45" s="5" t="s">
        <v>28</v>
      </c>
      <c r="C45" s="6"/>
    </row>
    <row r="46" spans="1:3" s="2" customFormat="1" ht="17.25" customHeight="1">
      <c r="A46" s="5">
        <v>2010408</v>
      </c>
      <c r="B46" s="5" t="s">
        <v>29</v>
      </c>
      <c r="C46" s="6"/>
    </row>
    <row r="47" spans="1:3" s="2" customFormat="1" ht="17.25" customHeight="1">
      <c r="A47" s="5">
        <v>2010450</v>
      </c>
      <c r="B47" s="5" t="s">
        <v>10</v>
      </c>
      <c r="C47" s="6">
        <v>64</v>
      </c>
    </row>
    <row r="48" spans="1:3" s="2" customFormat="1" ht="17.25" customHeight="1">
      <c r="A48" s="5">
        <v>2010499</v>
      </c>
      <c r="B48" s="5" t="s">
        <v>30</v>
      </c>
      <c r="C48" s="6">
        <v>53</v>
      </c>
    </row>
    <row r="49" spans="1:3" s="2" customFormat="1" ht="17.25" customHeight="1">
      <c r="A49" s="5">
        <v>20105</v>
      </c>
      <c r="B49" s="7" t="s">
        <v>31</v>
      </c>
      <c r="C49" s="6">
        <f>SUM(C50:C59)</f>
        <v>2</v>
      </c>
    </row>
    <row r="50" spans="1:3" s="2" customFormat="1" ht="17.25" customHeight="1">
      <c r="A50" s="5">
        <v>2010501</v>
      </c>
      <c r="B50" s="5" t="s">
        <v>1</v>
      </c>
      <c r="C50" s="6"/>
    </row>
    <row r="51" spans="1:3" s="2" customFormat="1" ht="17.25" customHeight="1">
      <c r="A51" s="5">
        <v>2010502</v>
      </c>
      <c r="B51" s="5" t="s">
        <v>2</v>
      </c>
      <c r="C51" s="6"/>
    </row>
    <row r="52" spans="1:3" s="2" customFormat="1" ht="17.25" customHeight="1">
      <c r="A52" s="5">
        <v>2010503</v>
      </c>
      <c r="B52" s="5" t="s">
        <v>3</v>
      </c>
      <c r="C52" s="6"/>
    </row>
    <row r="53" spans="1:3" s="2" customFormat="1" ht="17.25" customHeight="1">
      <c r="A53" s="5">
        <v>2010504</v>
      </c>
      <c r="B53" s="5" t="s">
        <v>32</v>
      </c>
      <c r="C53" s="6"/>
    </row>
    <row r="54" spans="1:3" s="2" customFormat="1" ht="17.25" customHeight="1">
      <c r="A54" s="5">
        <v>2010505</v>
      </c>
      <c r="B54" s="5" t="s">
        <v>33</v>
      </c>
      <c r="C54" s="6"/>
    </row>
    <row r="55" spans="1:3" s="2" customFormat="1" ht="17.25" customHeight="1">
      <c r="A55" s="5">
        <v>2010506</v>
      </c>
      <c r="B55" s="5" t="s">
        <v>34</v>
      </c>
      <c r="C55" s="6"/>
    </row>
    <row r="56" spans="1:3" s="2" customFormat="1" ht="17.25" customHeight="1">
      <c r="A56" s="5">
        <v>2010507</v>
      </c>
      <c r="B56" s="5" t="s">
        <v>35</v>
      </c>
      <c r="C56" s="6">
        <v>2</v>
      </c>
    </row>
    <row r="57" spans="1:3" s="2" customFormat="1" ht="17.25" customHeight="1">
      <c r="A57" s="5">
        <v>2010508</v>
      </c>
      <c r="B57" s="5" t="s">
        <v>36</v>
      </c>
      <c r="C57" s="6"/>
    </row>
    <row r="58" spans="1:3" s="2" customFormat="1" ht="17.25" customHeight="1">
      <c r="A58" s="5">
        <v>2010550</v>
      </c>
      <c r="B58" s="5" t="s">
        <v>10</v>
      </c>
      <c r="C58" s="6"/>
    </row>
    <row r="59" spans="1:3" s="2" customFormat="1" ht="17.25" customHeight="1">
      <c r="A59" s="5">
        <v>2010599</v>
      </c>
      <c r="B59" s="5" t="s">
        <v>37</v>
      </c>
      <c r="C59" s="6"/>
    </row>
    <row r="60" spans="1:3" s="2" customFormat="1" ht="17.25" customHeight="1">
      <c r="A60" s="5">
        <v>20106</v>
      </c>
      <c r="B60" s="7" t="s">
        <v>38</v>
      </c>
      <c r="C60" s="6">
        <f>SUM(C61:C70)</f>
        <v>205</v>
      </c>
    </row>
    <row r="61" spans="1:3" s="2" customFormat="1" ht="17.25" customHeight="1">
      <c r="A61" s="5">
        <v>2010601</v>
      </c>
      <c r="B61" s="5" t="s">
        <v>1</v>
      </c>
      <c r="C61" s="6">
        <v>73</v>
      </c>
    </row>
    <row r="62" spans="1:3" s="2" customFormat="1" ht="17.25" customHeight="1">
      <c r="A62" s="5">
        <v>2010602</v>
      </c>
      <c r="B62" s="5" t="s">
        <v>2</v>
      </c>
      <c r="C62" s="6">
        <v>62</v>
      </c>
    </row>
    <row r="63" spans="1:3" s="2" customFormat="1" ht="17.25" customHeight="1">
      <c r="A63" s="5">
        <v>2010603</v>
      </c>
      <c r="B63" s="5" t="s">
        <v>3</v>
      </c>
      <c r="C63" s="6"/>
    </row>
    <row r="64" spans="1:3" s="2" customFormat="1" ht="17.25" customHeight="1">
      <c r="A64" s="5">
        <v>2010604</v>
      </c>
      <c r="B64" s="5" t="s">
        <v>39</v>
      </c>
      <c r="C64" s="6"/>
    </row>
    <row r="65" spans="1:3" s="2" customFormat="1" ht="17.25" customHeight="1">
      <c r="A65" s="5">
        <v>2010605</v>
      </c>
      <c r="B65" s="5" t="s">
        <v>40</v>
      </c>
      <c r="C65" s="6"/>
    </row>
    <row r="66" spans="1:3" s="2" customFormat="1" ht="17.25" customHeight="1">
      <c r="A66" s="5">
        <v>2010606</v>
      </c>
      <c r="B66" s="5" t="s">
        <v>41</v>
      </c>
      <c r="C66" s="6"/>
    </row>
    <row r="67" spans="1:3" s="2" customFormat="1" ht="17.25" customHeight="1">
      <c r="A67" s="5">
        <v>2010607</v>
      </c>
      <c r="B67" s="5" t="s">
        <v>42</v>
      </c>
      <c r="C67" s="6">
        <v>11</v>
      </c>
    </row>
    <row r="68" spans="1:3" s="2" customFormat="1" ht="17.25" customHeight="1">
      <c r="A68" s="5">
        <v>2010608</v>
      </c>
      <c r="B68" s="5" t="s">
        <v>43</v>
      </c>
      <c r="C68" s="6"/>
    </row>
    <row r="69" spans="1:3" s="2" customFormat="1" ht="17.25" customHeight="1">
      <c r="A69" s="5">
        <v>2010650</v>
      </c>
      <c r="B69" s="5" t="s">
        <v>10</v>
      </c>
      <c r="C69" s="6">
        <v>59</v>
      </c>
    </row>
    <row r="70" spans="1:3" s="2" customFormat="1" ht="17.25" customHeight="1">
      <c r="A70" s="5">
        <v>2010699</v>
      </c>
      <c r="B70" s="5" t="s">
        <v>44</v>
      </c>
      <c r="C70" s="6"/>
    </row>
    <row r="71" spans="1:3" s="2" customFormat="1" ht="17.25" customHeight="1">
      <c r="A71" s="5">
        <v>20107</v>
      </c>
      <c r="B71" s="7" t="s">
        <v>45</v>
      </c>
      <c r="C71" s="6">
        <f>SUM(C72:C78)</f>
        <v>780</v>
      </c>
    </row>
    <row r="72" spans="1:3" s="2" customFormat="1" ht="17.25" customHeight="1">
      <c r="A72" s="5">
        <v>2010701</v>
      </c>
      <c r="B72" s="5" t="s">
        <v>1</v>
      </c>
      <c r="C72" s="6"/>
    </row>
    <row r="73" spans="1:3" s="2" customFormat="1" ht="17.25" customHeight="1">
      <c r="A73" s="5">
        <v>2010702</v>
      </c>
      <c r="B73" s="5" t="s">
        <v>2</v>
      </c>
      <c r="C73" s="6"/>
    </row>
    <row r="74" spans="1:3" s="2" customFormat="1" ht="17.25" customHeight="1">
      <c r="A74" s="5">
        <v>2010703</v>
      </c>
      <c r="B74" s="5" t="s">
        <v>3</v>
      </c>
      <c r="C74" s="6"/>
    </row>
    <row r="75" spans="1:3" s="2" customFormat="1" ht="17.25" customHeight="1">
      <c r="A75" s="5">
        <v>2010709</v>
      </c>
      <c r="B75" s="5" t="s">
        <v>42</v>
      </c>
      <c r="C75" s="6">
        <v>780</v>
      </c>
    </row>
    <row r="76" spans="1:3" s="2" customFormat="1" ht="17.25" customHeight="1">
      <c r="A76" s="5">
        <v>2010710</v>
      </c>
      <c r="B76" s="5" t="s">
        <v>46</v>
      </c>
      <c r="C76" s="6"/>
    </row>
    <row r="77" spans="1:3" s="2" customFormat="1" ht="17.25" customHeight="1">
      <c r="A77" s="5">
        <v>2010750</v>
      </c>
      <c r="B77" s="5" t="s">
        <v>10</v>
      </c>
      <c r="C77" s="6"/>
    </row>
    <row r="78" spans="1:3" s="2" customFormat="1" ht="17.25" customHeight="1">
      <c r="A78" s="5">
        <v>2010799</v>
      </c>
      <c r="B78" s="5" t="s">
        <v>47</v>
      </c>
      <c r="C78" s="6"/>
    </row>
    <row r="79" spans="1:3" s="2" customFormat="1" ht="17.25" customHeight="1">
      <c r="A79" s="5">
        <v>20108</v>
      </c>
      <c r="B79" s="7" t="s">
        <v>48</v>
      </c>
      <c r="C79" s="6">
        <f>SUM(C80:C87)</f>
        <v>0</v>
      </c>
    </row>
    <row r="80" spans="1:3" s="2" customFormat="1" ht="17.25" customHeight="1">
      <c r="A80" s="5">
        <v>2010801</v>
      </c>
      <c r="B80" s="5" t="s">
        <v>1</v>
      </c>
      <c r="C80" s="6"/>
    </row>
    <row r="81" spans="1:3" s="2" customFormat="1" ht="17.25" customHeight="1">
      <c r="A81" s="5">
        <v>2010802</v>
      </c>
      <c r="B81" s="5" t="s">
        <v>2</v>
      </c>
      <c r="C81" s="6"/>
    </row>
    <row r="82" spans="1:3" s="2" customFormat="1" ht="17.25" customHeight="1">
      <c r="A82" s="5">
        <v>2010803</v>
      </c>
      <c r="B82" s="5" t="s">
        <v>3</v>
      </c>
      <c r="C82" s="6"/>
    </row>
    <row r="83" spans="1:3" s="2" customFormat="1" ht="17.25" customHeight="1">
      <c r="A83" s="5">
        <v>2010804</v>
      </c>
      <c r="B83" s="5" t="s">
        <v>49</v>
      </c>
      <c r="C83" s="6"/>
    </row>
    <row r="84" spans="1:3" s="2" customFormat="1" ht="17.25" customHeight="1">
      <c r="A84" s="5">
        <v>2010805</v>
      </c>
      <c r="B84" s="5" t="s">
        <v>50</v>
      </c>
      <c r="C84" s="6"/>
    </row>
    <row r="85" spans="1:3" s="2" customFormat="1" ht="17.25" customHeight="1">
      <c r="A85" s="5">
        <v>2010806</v>
      </c>
      <c r="B85" s="5" t="s">
        <v>42</v>
      </c>
      <c r="C85" s="6"/>
    </row>
    <row r="86" spans="1:3" s="2" customFormat="1" ht="17.25" customHeight="1">
      <c r="A86" s="5">
        <v>2010850</v>
      </c>
      <c r="B86" s="5" t="s">
        <v>10</v>
      </c>
      <c r="C86" s="6"/>
    </row>
    <row r="87" spans="1:3" s="2" customFormat="1" ht="17.25" customHeight="1">
      <c r="A87" s="5">
        <v>2010899</v>
      </c>
      <c r="B87" s="5" t="s">
        <v>51</v>
      </c>
      <c r="C87" s="6"/>
    </row>
    <row r="88" spans="1:3" s="2" customFormat="1" ht="17.25" customHeight="1">
      <c r="A88" s="5">
        <v>20109</v>
      </c>
      <c r="B88" s="7" t="s">
        <v>52</v>
      </c>
      <c r="C88" s="6">
        <f>SUM(C89:C100)</f>
        <v>0</v>
      </c>
    </row>
    <row r="89" spans="1:3" s="2" customFormat="1" ht="17.25" customHeight="1">
      <c r="A89" s="5">
        <v>2010901</v>
      </c>
      <c r="B89" s="5" t="s">
        <v>1</v>
      </c>
      <c r="C89" s="6"/>
    </row>
    <row r="90" spans="1:3" s="2" customFormat="1" ht="17.25" customHeight="1">
      <c r="A90" s="5">
        <v>2010902</v>
      </c>
      <c r="B90" s="5" t="s">
        <v>2</v>
      </c>
      <c r="C90" s="6"/>
    </row>
    <row r="91" spans="1:3" s="2" customFormat="1" ht="17.25" customHeight="1">
      <c r="A91" s="5">
        <v>2010903</v>
      </c>
      <c r="B91" s="5" t="s">
        <v>3</v>
      </c>
      <c r="C91" s="6"/>
    </row>
    <row r="92" spans="1:3" s="2" customFormat="1" ht="17.25" customHeight="1">
      <c r="A92" s="5">
        <v>2010905</v>
      </c>
      <c r="B92" s="5" t="s">
        <v>53</v>
      </c>
      <c r="C92" s="6"/>
    </row>
    <row r="93" spans="1:3" s="2" customFormat="1" ht="17.25" customHeight="1">
      <c r="A93" s="5">
        <v>2010907</v>
      </c>
      <c r="B93" s="5" t="s">
        <v>54</v>
      </c>
      <c r="C93" s="6"/>
    </row>
    <row r="94" spans="1:3" s="2" customFormat="1" ht="17.25" customHeight="1">
      <c r="A94" s="5">
        <v>2010908</v>
      </c>
      <c r="B94" s="5" t="s">
        <v>42</v>
      </c>
      <c r="C94" s="6"/>
    </row>
    <row r="95" spans="1:3" s="2" customFormat="1" ht="17.25" customHeight="1">
      <c r="A95" s="5">
        <v>2010909</v>
      </c>
      <c r="B95" s="5" t="s">
        <v>55</v>
      </c>
      <c r="C95" s="6"/>
    </row>
    <row r="96" spans="1:3" s="2" customFormat="1" ht="17.25" customHeight="1">
      <c r="A96" s="5">
        <v>2010910</v>
      </c>
      <c r="B96" s="5" t="s">
        <v>56</v>
      </c>
      <c r="C96" s="6"/>
    </row>
    <row r="97" spans="1:3" s="2" customFormat="1" ht="17.25" customHeight="1">
      <c r="A97" s="5">
        <v>2010911</v>
      </c>
      <c r="B97" s="5" t="s">
        <v>57</v>
      </c>
      <c r="C97" s="6"/>
    </row>
    <row r="98" spans="1:3" s="2" customFormat="1" ht="17.25" customHeight="1">
      <c r="A98" s="5">
        <v>2010912</v>
      </c>
      <c r="B98" s="5" t="s">
        <v>58</v>
      </c>
      <c r="C98" s="6"/>
    </row>
    <row r="99" spans="1:3" s="2" customFormat="1" ht="17.25" customHeight="1">
      <c r="A99" s="5">
        <v>2010950</v>
      </c>
      <c r="B99" s="5" t="s">
        <v>10</v>
      </c>
      <c r="C99" s="6"/>
    </row>
    <row r="100" spans="1:3" s="2" customFormat="1" ht="17.25" customHeight="1">
      <c r="A100" s="5">
        <v>2010999</v>
      </c>
      <c r="B100" s="5" t="s">
        <v>59</v>
      </c>
      <c r="C100" s="6"/>
    </row>
    <row r="101" spans="1:3" s="2" customFormat="1" ht="17.25" customHeight="1">
      <c r="A101" s="5">
        <v>20111</v>
      </c>
      <c r="B101" s="7" t="s">
        <v>60</v>
      </c>
      <c r="C101" s="6">
        <f>SUM(C102:C109)</f>
        <v>7</v>
      </c>
    </row>
    <row r="102" spans="1:3" s="2" customFormat="1" ht="17.25" customHeight="1">
      <c r="A102" s="5">
        <v>2011101</v>
      </c>
      <c r="B102" s="5" t="s">
        <v>1</v>
      </c>
      <c r="C102" s="6">
        <v>7</v>
      </c>
    </row>
    <row r="103" spans="1:3" s="2" customFormat="1" ht="17.25" customHeight="1">
      <c r="A103" s="5">
        <v>2011102</v>
      </c>
      <c r="B103" s="5" t="s">
        <v>2</v>
      </c>
      <c r="C103" s="6"/>
    </row>
    <row r="104" spans="1:3" s="2" customFormat="1" ht="17.25" customHeight="1">
      <c r="A104" s="5">
        <v>2011103</v>
      </c>
      <c r="B104" s="5" t="s">
        <v>3</v>
      </c>
      <c r="C104" s="6"/>
    </row>
    <row r="105" spans="1:3" s="2" customFormat="1" ht="17.25" customHeight="1">
      <c r="A105" s="5">
        <v>2011104</v>
      </c>
      <c r="B105" s="5" t="s">
        <v>61</v>
      </c>
      <c r="C105" s="6"/>
    </row>
    <row r="106" spans="1:3" s="2" customFormat="1" ht="17.25" customHeight="1">
      <c r="A106" s="5">
        <v>2011105</v>
      </c>
      <c r="B106" s="5" t="s">
        <v>62</v>
      </c>
      <c r="C106" s="6"/>
    </row>
    <row r="107" spans="1:3" s="2" customFormat="1" ht="17.25" customHeight="1">
      <c r="A107" s="5">
        <v>2011106</v>
      </c>
      <c r="B107" s="5" t="s">
        <v>63</v>
      </c>
      <c r="C107" s="6"/>
    </row>
    <row r="108" spans="1:3" s="2" customFormat="1" ht="17.25" customHeight="1">
      <c r="A108" s="5">
        <v>2011150</v>
      </c>
      <c r="B108" s="5" t="s">
        <v>10</v>
      </c>
      <c r="C108" s="6"/>
    </row>
    <row r="109" spans="1:3" s="2" customFormat="1" ht="17.25" customHeight="1">
      <c r="A109" s="5">
        <v>2011199</v>
      </c>
      <c r="B109" s="5" t="s">
        <v>64</v>
      </c>
      <c r="C109" s="6"/>
    </row>
    <row r="110" spans="1:3" s="2" customFormat="1" ht="17.25" customHeight="1">
      <c r="A110" s="5">
        <v>20113</v>
      </c>
      <c r="B110" s="7" t="s">
        <v>65</v>
      </c>
      <c r="C110" s="6">
        <f>SUM(C111:C120)</f>
        <v>152</v>
      </c>
    </row>
    <row r="111" spans="1:3" s="2" customFormat="1" ht="17.25" customHeight="1">
      <c r="A111" s="5">
        <v>2011301</v>
      </c>
      <c r="B111" s="5" t="s">
        <v>1</v>
      </c>
      <c r="C111" s="6">
        <v>67</v>
      </c>
    </row>
    <row r="112" spans="1:3" s="2" customFormat="1" ht="17.25" customHeight="1">
      <c r="A112" s="5">
        <v>2011302</v>
      </c>
      <c r="B112" s="5" t="s">
        <v>2</v>
      </c>
      <c r="C112" s="6"/>
    </row>
    <row r="113" spans="1:3" s="2" customFormat="1" ht="17.25" customHeight="1">
      <c r="A113" s="5">
        <v>2011303</v>
      </c>
      <c r="B113" s="5" t="s">
        <v>3</v>
      </c>
      <c r="C113" s="6"/>
    </row>
    <row r="114" spans="1:3" s="2" customFormat="1" ht="17.25" customHeight="1">
      <c r="A114" s="5">
        <v>2011304</v>
      </c>
      <c r="B114" s="5" t="s">
        <v>66</v>
      </c>
      <c r="C114" s="6"/>
    </row>
    <row r="115" spans="1:3" s="2" customFormat="1" ht="17.25" customHeight="1">
      <c r="A115" s="5">
        <v>2011305</v>
      </c>
      <c r="B115" s="5" t="s">
        <v>67</v>
      </c>
      <c r="C115" s="6"/>
    </row>
    <row r="116" spans="1:3" s="2" customFormat="1" ht="17.25" customHeight="1">
      <c r="A116" s="5">
        <v>2011306</v>
      </c>
      <c r="B116" s="5" t="s">
        <v>68</v>
      </c>
      <c r="C116" s="6"/>
    </row>
    <row r="117" spans="1:3" s="2" customFormat="1" ht="17.25" customHeight="1">
      <c r="A117" s="5">
        <v>2011307</v>
      </c>
      <c r="B117" s="5" t="s">
        <v>69</v>
      </c>
      <c r="C117" s="6"/>
    </row>
    <row r="118" spans="1:3" s="2" customFormat="1" ht="17.25" customHeight="1">
      <c r="A118" s="5">
        <v>2011308</v>
      </c>
      <c r="B118" s="5" t="s">
        <v>70</v>
      </c>
      <c r="C118" s="6">
        <v>48</v>
      </c>
    </row>
    <row r="119" spans="1:3" s="2" customFormat="1" ht="17.25" customHeight="1">
      <c r="A119" s="5">
        <v>2011350</v>
      </c>
      <c r="B119" s="5" t="s">
        <v>10</v>
      </c>
      <c r="C119" s="6">
        <v>37</v>
      </c>
    </row>
    <row r="120" spans="1:3" s="2" customFormat="1" ht="17.25" customHeight="1">
      <c r="A120" s="5">
        <v>2011399</v>
      </c>
      <c r="B120" s="5" t="s">
        <v>71</v>
      </c>
      <c r="C120" s="6"/>
    </row>
    <row r="121" spans="1:3" s="2" customFormat="1" ht="17.25" customHeight="1">
      <c r="A121" s="5">
        <v>20114</v>
      </c>
      <c r="B121" s="7" t="s">
        <v>72</v>
      </c>
      <c r="C121" s="6">
        <f>SUM(C122:C132)</f>
        <v>0</v>
      </c>
    </row>
    <row r="122" spans="1:3" s="2" customFormat="1" ht="17.25" customHeight="1">
      <c r="A122" s="5">
        <v>2011401</v>
      </c>
      <c r="B122" s="5" t="s">
        <v>1</v>
      </c>
      <c r="C122" s="6"/>
    </row>
    <row r="123" spans="1:3" s="2" customFormat="1" ht="17.25" customHeight="1">
      <c r="A123" s="5">
        <v>2011402</v>
      </c>
      <c r="B123" s="5" t="s">
        <v>2</v>
      </c>
      <c r="C123" s="6"/>
    </row>
    <row r="124" spans="1:3" s="2" customFormat="1" ht="17.25" customHeight="1">
      <c r="A124" s="5">
        <v>2011403</v>
      </c>
      <c r="B124" s="5" t="s">
        <v>3</v>
      </c>
      <c r="C124" s="6"/>
    </row>
    <row r="125" spans="1:3" s="2" customFormat="1" ht="17.25" customHeight="1">
      <c r="A125" s="5">
        <v>2011404</v>
      </c>
      <c r="B125" s="5" t="s">
        <v>73</v>
      </c>
      <c r="C125" s="6"/>
    </row>
    <row r="126" spans="1:3" s="2" customFormat="1" ht="17.25" customHeight="1">
      <c r="A126" s="5">
        <v>2011405</v>
      </c>
      <c r="B126" s="5" t="s">
        <v>74</v>
      </c>
      <c r="C126" s="6"/>
    </row>
    <row r="127" spans="1:3" s="2" customFormat="1" ht="17.25" customHeight="1">
      <c r="A127" s="5">
        <v>2011408</v>
      </c>
      <c r="B127" s="5" t="s">
        <v>75</v>
      </c>
      <c r="C127" s="6"/>
    </row>
    <row r="128" spans="1:3" s="2" customFormat="1" ht="17.25" customHeight="1">
      <c r="A128" s="5">
        <v>2011409</v>
      </c>
      <c r="B128" s="5" t="s">
        <v>76</v>
      </c>
      <c r="C128" s="6"/>
    </row>
    <row r="129" spans="1:3" s="2" customFormat="1" ht="17.25" customHeight="1">
      <c r="A129" s="5">
        <v>2011410</v>
      </c>
      <c r="B129" s="5" t="s">
        <v>77</v>
      </c>
      <c r="C129" s="6"/>
    </row>
    <row r="130" spans="1:3" s="2" customFormat="1" ht="17.25" customHeight="1">
      <c r="A130" s="5">
        <v>2011411</v>
      </c>
      <c r="B130" s="5" t="s">
        <v>78</v>
      </c>
      <c r="C130" s="6"/>
    </row>
    <row r="131" spans="1:3" s="2" customFormat="1" ht="17.25" customHeight="1">
      <c r="A131" s="5">
        <v>2011450</v>
      </c>
      <c r="B131" s="5" t="s">
        <v>10</v>
      </c>
      <c r="C131" s="6"/>
    </row>
    <row r="132" spans="1:3" s="2" customFormat="1" ht="17.25" customHeight="1">
      <c r="A132" s="5">
        <v>2011499</v>
      </c>
      <c r="B132" s="5" t="s">
        <v>79</v>
      </c>
      <c r="C132" s="6"/>
    </row>
    <row r="133" spans="1:3" s="2" customFormat="1" ht="17.25" customHeight="1">
      <c r="A133" s="5">
        <v>20123</v>
      </c>
      <c r="B133" s="7" t="s">
        <v>80</v>
      </c>
      <c r="C133" s="6">
        <f>SUM(C134:C139)</f>
        <v>0</v>
      </c>
    </row>
    <row r="134" spans="1:3" s="2" customFormat="1" ht="17.25" customHeight="1">
      <c r="A134" s="5">
        <v>2012301</v>
      </c>
      <c r="B134" s="5" t="s">
        <v>1</v>
      </c>
      <c r="C134" s="6"/>
    </row>
    <row r="135" spans="1:3" s="2" customFormat="1" ht="17.25" customHeight="1">
      <c r="A135" s="5">
        <v>2012302</v>
      </c>
      <c r="B135" s="5" t="s">
        <v>2</v>
      </c>
      <c r="C135" s="6"/>
    </row>
    <row r="136" spans="1:3" s="2" customFormat="1" ht="17.25" customHeight="1">
      <c r="A136" s="5">
        <v>2012303</v>
      </c>
      <c r="B136" s="5" t="s">
        <v>3</v>
      </c>
      <c r="C136" s="6"/>
    </row>
    <row r="137" spans="1:3" s="2" customFormat="1" ht="17.25" customHeight="1">
      <c r="A137" s="5">
        <v>2012304</v>
      </c>
      <c r="B137" s="5" t="s">
        <v>81</v>
      </c>
      <c r="C137" s="6"/>
    </row>
    <row r="138" spans="1:3" s="2" customFormat="1" ht="17.25" customHeight="1">
      <c r="A138" s="5">
        <v>2012350</v>
      </c>
      <c r="B138" s="5" t="s">
        <v>10</v>
      </c>
      <c r="C138" s="6"/>
    </row>
    <row r="139" spans="1:3" s="2" customFormat="1" ht="17.25" customHeight="1">
      <c r="A139" s="5">
        <v>2012399</v>
      </c>
      <c r="B139" s="5" t="s">
        <v>82</v>
      </c>
      <c r="C139" s="6"/>
    </row>
    <row r="140" spans="1:3" s="2" customFormat="1" ht="17.25" customHeight="1">
      <c r="A140" s="5">
        <v>20125</v>
      </c>
      <c r="B140" s="7" t="s">
        <v>83</v>
      </c>
      <c r="C140" s="6">
        <f>SUM(C141:C147)</f>
        <v>0</v>
      </c>
    </row>
    <row r="141" spans="1:3" s="2" customFormat="1" ht="17.25" customHeight="1">
      <c r="A141" s="5">
        <v>2012501</v>
      </c>
      <c r="B141" s="5" t="s">
        <v>1</v>
      </c>
      <c r="C141" s="6"/>
    </row>
    <row r="142" spans="1:3" s="2" customFormat="1" ht="17.25" customHeight="1">
      <c r="A142" s="5">
        <v>2012502</v>
      </c>
      <c r="B142" s="5" t="s">
        <v>2</v>
      </c>
      <c r="C142" s="6"/>
    </row>
    <row r="143" spans="1:3" s="2" customFormat="1" ht="17.25" customHeight="1">
      <c r="A143" s="5">
        <v>2012503</v>
      </c>
      <c r="B143" s="5" t="s">
        <v>3</v>
      </c>
      <c r="C143" s="6"/>
    </row>
    <row r="144" spans="1:3" s="2" customFormat="1" ht="17.25" customHeight="1">
      <c r="A144" s="5">
        <v>2012504</v>
      </c>
      <c r="B144" s="5" t="s">
        <v>84</v>
      </c>
      <c r="C144" s="6"/>
    </row>
    <row r="145" spans="1:3" s="2" customFormat="1" ht="17.25" customHeight="1">
      <c r="A145" s="5">
        <v>2012505</v>
      </c>
      <c r="B145" s="5" t="s">
        <v>85</v>
      </c>
      <c r="C145" s="6"/>
    </row>
    <row r="146" spans="1:3" s="2" customFormat="1" ht="17.25" customHeight="1">
      <c r="A146" s="5">
        <v>2012550</v>
      </c>
      <c r="B146" s="5" t="s">
        <v>10</v>
      </c>
      <c r="C146" s="6"/>
    </row>
    <row r="147" spans="1:3" s="2" customFormat="1" ht="17.25" customHeight="1">
      <c r="A147" s="5">
        <v>2012599</v>
      </c>
      <c r="B147" s="5" t="s">
        <v>86</v>
      </c>
      <c r="C147" s="6"/>
    </row>
    <row r="148" spans="1:3" s="2" customFormat="1" ht="17.25" customHeight="1">
      <c r="A148" s="5">
        <v>20126</v>
      </c>
      <c r="B148" s="7" t="s">
        <v>87</v>
      </c>
      <c r="C148" s="6">
        <f>SUM(C149:C153)</f>
        <v>0</v>
      </c>
    </row>
    <row r="149" spans="1:3" s="2" customFormat="1" ht="17.25" customHeight="1">
      <c r="A149" s="5">
        <v>2012601</v>
      </c>
      <c r="B149" s="5" t="s">
        <v>1</v>
      </c>
      <c r="C149" s="6"/>
    </row>
    <row r="150" spans="1:3" s="2" customFormat="1" ht="17.25" customHeight="1">
      <c r="A150" s="5">
        <v>2012602</v>
      </c>
      <c r="B150" s="5" t="s">
        <v>2</v>
      </c>
      <c r="C150" s="6"/>
    </row>
    <row r="151" spans="1:3" s="2" customFormat="1" ht="17.25" customHeight="1">
      <c r="A151" s="5">
        <v>2012603</v>
      </c>
      <c r="B151" s="5" t="s">
        <v>3</v>
      </c>
      <c r="C151" s="6"/>
    </row>
    <row r="152" spans="1:3" s="2" customFormat="1" ht="17.25" customHeight="1">
      <c r="A152" s="5">
        <v>2012604</v>
      </c>
      <c r="B152" s="5" t="s">
        <v>88</v>
      </c>
      <c r="C152" s="6"/>
    </row>
    <row r="153" spans="1:3" s="2" customFormat="1" ht="17.25" customHeight="1">
      <c r="A153" s="5">
        <v>2012699</v>
      </c>
      <c r="B153" s="5" t="s">
        <v>89</v>
      </c>
      <c r="C153" s="6"/>
    </row>
    <row r="154" spans="1:3" s="2" customFormat="1" ht="17.25" customHeight="1">
      <c r="A154" s="5">
        <v>20128</v>
      </c>
      <c r="B154" s="7" t="s">
        <v>90</v>
      </c>
      <c r="C154" s="6">
        <f>SUM(C155:C160)</f>
        <v>0</v>
      </c>
    </row>
    <row r="155" spans="1:3" s="2" customFormat="1" ht="17.25" customHeight="1">
      <c r="A155" s="5">
        <v>2012801</v>
      </c>
      <c r="B155" s="5" t="s">
        <v>1</v>
      </c>
      <c r="C155" s="6"/>
    </row>
    <row r="156" spans="1:3" s="2" customFormat="1" ht="17.25" customHeight="1">
      <c r="A156" s="5">
        <v>2012802</v>
      </c>
      <c r="B156" s="5" t="s">
        <v>2</v>
      </c>
      <c r="C156" s="6"/>
    </row>
    <row r="157" spans="1:3" s="2" customFormat="1" ht="17.25" customHeight="1">
      <c r="A157" s="5">
        <v>2012803</v>
      </c>
      <c r="B157" s="5" t="s">
        <v>3</v>
      </c>
      <c r="C157" s="6"/>
    </row>
    <row r="158" spans="1:3" s="2" customFormat="1" ht="17.25" customHeight="1">
      <c r="A158" s="5">
        <v>2012804</v>
      </c>
      <c r="B158" s="5" t="s">
        <v>15</v>
      </c>
      <c r="C158" s="6"/>
    </row>
    <row r="159" spans="1:3" s="2" customFormat="1" ht="17.25" customHeight="1">
      <c r="A159" s="5">
        <v>2012850</v>
      </c>
      <c r="B159" s="5" t="s">
        <v>10</v>
      </c>
      <c r="C159" s="6"/>
    </row>
    <row r="160" spans="1:3" s="2" customFormat="1" ht="17.25" customHeight="1">
      <c r="A160" s="5">
        <v>2012899</v>
      </c>
      <c r="B160" s="5" t="s">
        <v>91</v>
      </c>
      <c r="C160" s="6"/>
    </row>
    <row r="161" spans="1:3" s="2" customFormat="1" ht="17.25" customHeight="1">
      <c r="A161" s="5">
        <v>20129</v>
      </c>
      <c r="B161" s="7" t="s">
        <v>92</v>
      </c>
      <c r="C161" s="6">
        <f>SUM(C162:C167)</f>
        <v>0</v>
      </c>
    </row>
    <row r="162" spans="1:3" s="2" customFormat="1" ht="17.25" customHeight="1">
      <c r="A162" s="5">
        <v>2012901</v>
      </c>
      <c r="B162" s="5" t="s">
        <v>1</v>
      </c>
      <c r="C162" s="6"/>
    </row>
    <row r="163" spans="1:3" s="2" customFormat="1" ht="17.25" customHeight="1">
      <c r="A163" s="5">
        <v>2012902</v>
      </c>
      <c r="B163" s="5" t="s">
        <v>2</v>
      </c>
      <c r="C163" s="6"/>
    </row>
    <row r="164" spans="1:3" s="2" customFormat="1" ht="17.25" customHeight="1">
      <c r="A164" s="5">
        <v>2012903</v>
      </c>
      <c r="B164" s="5" t="s">
        <v>3</v>
      </c>
      <c r="C164" s="6"/>
    </row>
    <row r="165" spans="1:3" s="2" customFormat="1" ht="17.25" customHeight="1">
      <c r="A165" s="5">
        <v>2012906</v>
      </c>
      <c r="B165" s="5" t="s">
        <v>93</v>
      </c>
      <c r="C165" s="6"/>
    </row>
    <row r="166" spans="1:3" s="2" customFormat="1" ht="17.25" customHeight="1">
      <c r="A166" s="5">
        <v>2012950</v>
      </c>
      <c r="B166" s="5" t="s">
        <v>10</v>
      </c>
      <c r="C166" s="6"/>
    </row>
    <row r="167" spans="1:3" s="2" customFormat="1" ht="17.25" customHeight="1">
      <c r="A167" s="5">
        <v>2012999</v>
      </c>
      <c r="B167" s="5" t="s">
        <v>94</v>
      </c>
      <c r="C167" s="6"/>
    </row>
    <row r="168" spans="1:3" s="2" customFormat="1" ht="17.25" customHeight="1">
      <c r="A168" s="5">
        <v>20131</v>
      </c>
      <c r="B168" s="7" t="s">
        <v>95</v>
      </c>
      <c r="C168" s="6">
        <f>SUM(C169:C174)</f>
        <v>0</v>
      </c>
    </row>
    <row r="169" spans="1:3" s="2" customFormat="1" ht="17.25" customHeight="1">
      <c r="A169" s="5">
        <v>2013101</v>
      </c>
      <c r="B169" s="5" t="s">
        <v>1</v>
      </c>
      <c r="C169" s="6"/>
    </row>
    <row r="170" spans="1:3" s="2" customFormat="1" ht="17.25" customHeight="1">
      <c r="A170" s="5">
        <v>2013102</v>
      </c>
      <c r="B170" s="5" t="s">
        <v>2</v>
      </c>
      <c r="C170" s="6"/>
    </row>
    <row r="171" spans="1:3" s="2" customFormat="1" ht="17.25" customHeight="1">
      <c r="A171" s="5">
        <v>2013103</v>
      </c>
      <c r="B171" s="5" t="s">
        <v>3</v>
      </c>
      <c r="C171" s="6"/>
    </row>
    <row r="172" spans="1:3" s="2" customFormat="1" ht="17.25" customHeight="1">
      <c r="A172" s="5">
        <v>2013105</v>
      </c>
      <c r="B172" s="5" t="s">
        <v>96</v>
      </c>
      <c r="C172" s="6"/>
    </row>
    <row r="173" spans="1:3" s="2" customFormat="1" ht="17.25" customHeight="1">
      <c r="A173" s="5">
        <v>2013150</v>
      </c>
      <c r="B173" s="5" t="s">
        <v>10</v>
      </c>
      <c r="C173" s="6"/>
    </row>
    <row r="174" spans="1:3" s="2" customFormat="1" ht="17.25" customHeight="1">
      <c r="A174" s="5">
        <v>2013199</v>
      </c>
      <c r="B174" s="5" t="s">
        <v>97</v>
      </c>
      <c r="C174" s="6"/>
    </row>
    <row r="175" spans="1:3" s="2" customFormat="1" ht="17.25" customHeight="1">
      <c r="A175" s="5">
        <v>20132</v>
      </c>
      <c r="B175" s="7" t="s">
        <v>98</v>
      </c>
      <c r="C175" s="6">
        <f>SUM(C176:C181)</f>
        <v>95</v>
      </c>
    </row>
    <row r="176" spans="1:3" s="2" customFormat="1" ht="17.25" customHeight="1">
      <c r="A176" s="5">
        <v>2013201</v>
      </c>
      <c r="B176" s="5" t="s">
        <v>1</v>
      </c>
      <c r="C176" s="6">
        <v>29</v>
      </c>
    </row>
    <row r="177" spans="1:3" s="2" customFormat="1" ht="17.25" customHeight="1">
      <c r="A177" s="5">
        <v>2013202</v>
      </c>
      <c r="B177" s="5" t="s">
        <v>2</v>
      </c>
      <c r="C177" s="6">
        <v>33</v>
      </c>
    </row>
    <row r="178" spans="1:3" s="2" customFormat="1" ht="17.25" customHeight="1">
      <c r="A178" s="5">
        <v>2013203</v>
      </c>
      <c r="B178" s="5" t="s">
        <v>3</v>
      </c>
      <c r="C178" s="6"/>
    </row>
    <row r="179" spans="1:3" s="2" customFormat="1" ht="17.25" customHeight="1">
      <c r="A179" s="5">
        <v>2013204</v>
      </c>
      <c r="B179" s="5" t="s">
        <v>99</v>
      </c>
      <c r="C179" s="6"/>
    </row>
    <row r="180" spans="1:3" s="2" customFormat="1" ht="17.25" customHeight="1">
      <c r="A180" s="5">
        <v>2013250</v>
      </c>
      <c r="B180" s="5" t="s">
        <v>10</v>
      </c>
      <c r="C180" s="6">
        <v>18</v>
      </c>
    </row>
    <row r="181" spans="1:3" s="2" customFormat="1" ht="17.25" customHeight="1">
      <c r="A181" s="5">
        <v>2013299</v>
      </c>
      <c r="B181" s="5" t="s">
        <v>100</v>
      </c>
      <c r="C181" s="6">
        <v>15</v>
      </c>
    </row>
    <row r="182" spans="1:3" s="2" customFormat="1" ht="17.25" customHeight="1">
      <c r="A182" s="5">
        <v>20133</v>
      </c>
      <c r="B182" s="7" t="s">
        <v>101</v>
      </c>
      <c r="C182" s="6">
        <f>SUM(C183:C188)</f>
        <v>0</v>
      </c>
    </row>
    <row r="183" spans="1:3" s="2" customFormat="1" ht="17.25" customHeight="1">
      <c r="A183" s="5">
        <v>2013301</v>
      </c>
      <c r="B183" s="5" t="s">
        <v>1</v>
      </c>
      <c r="C183" s="6"/>
    </row>
    <row r="184" spans="1:3" s="2" customFormat="1" ht="17.25" customHeight="1">
      <c r="A184" s="5">
        <v>2013302</v>
      </c>
      <c r="B184" s="5" t="s">
        <v>2</v>
      </c>
      <c r="C184" s="6"/>
    </row>
    <row r="185" spans="1:3" s="2" customFormat="1" ht="17.25" customHeight="1">
      <c r="A185" s="5">
        <v>2013303</v>
      </c>
      <c r="B185" s="5" t="s">
        <v>3</v>
      </c>
      <c r="C185" s="6"/>
    </row>
    <row r="186" spans="1:3" s="2" customFormat="1" ht="17.25" customHeight="1">
      <c r="A186" s="5">
        <v>2013304</v>
      </c>
      <c r="B186" s="5" t="s">
        <v>102</v>
      </c>
      <c r="C186" s="6"/>
    </row>
    <row r="187" spans="1:3" s="2" customFormat="1" ht="17.25" customHeight="1">
      <c r="A187" s="5">
        <v>2013350</v>
      </c>
      <c r="B187" s="5" t="s">
        <v>10</v>
      </c>
      <c r="C187" s="6"/>
    </row>
    <row r="188" spans="1:3" s="2" customFormat="1" ht="17.25" customHeight="1">
      <c r="A188" s="5">
        <v>2013399</v>
      </c>
      <c r="B188" s="5" t="s">
        <v>103</v>
      </c>
      <c r="C188" s="6"/>
    </row>
    <row r="189" spans="1:3" s="2" customFormat="1" ht="17.25" customHeight="1">
      <c r="A189" s="5">
        <v>20134</v>
      </c>
      <c r="B189" s="7" t="s">
        <v>104</v>
      </c>
      <c r="C189" s="6">
        <f>SUM(C190:C196)</f>
        <v>0</v>
      </c>
    </row>
    <row r="190" spans="1:3" s="2" customFormat="1" ht="17.25" customHeight="1">
      <c r="A190" s="5">
        <v>2013401</v>
      </c>
      <c r="B190" s="5" t="s">
        <v>1</v>
      </c>
      <c r="C190" s="6"/>
    </row>
    <row r="191" spans="1:3" s="2" customFormat="1" ht="17.25" customHeight="1">
      <c r="A191" s="5">
        <v>2013402</v>
      </c>
      <c r="B191" s="5" t="s">
        <v>2</v>
      </c>
      <c r="C191" s="6"/>
    </row>
    <row r="192" spans="1:3" s="2" customFormat="1" ht="17.25" customHeight="1">
      <c r="A192" s="5">
        <v>2013403</v>
      </c>
      <c r="B192" s="5" t="s">
        <v>3</v>
      </c>
      <c r="C192" s="6"/>
    </row>
    <row r="193" spans="1:3" s="2" customFormat="1" ht="17.25" customHeight="1">
      <c r="A193" s="5">
        <v>2013404</v>
      </c>
      <c r="B193" s="5" t="s">
        <v>105</v>
      </c>
      <c r="C193" s="6"/>
    </row>
    <row r="194" spans="1:3" s="2" customFormat="1" ht="17.25" customHeight="1">
      <c r="A194" s="5">
        <v>2013405</v>
      </c>
      <c r="B194" s="5" t="s">
        <v>106</v>
      </c>
      <c r="C194" s="6"/>
    </row>
    <row r="195" spans="1:3" s="2" customFormat="1" ht="17.25" customHeight="1">
      <c r="A195" s="5">
        <v>2013450</v>
      </c>
      <c r="B195" s="5" t="s">
        <v>10</v>
      </c>
      <c r="C195" s="6"/>
    </row>
    <row r="196" spans="1:3" s="2" customFormat="1" ht="17.25" customHeight="1">
      <c r="A196" s="5">
        <v>2013499</v>
      </c>
      <c r="B196" s="5" t="s">
        <v>107</v>
      </c>
      <c r="C196" s="6"/>
    </row>
    <row r="197" spans="1:3" s="2" customFormat="1" ht="17.25" customHeight="1">
      <c r="A197" s="5">
        <v>20135</v>
      </c>
      <c r="B197" s="7" t="s">
        <v>108</v>
      </c>
      <c r="C197" s="6">
        <f>SUM(C198:C202)</f>
        <v>0</v>
      </c>
    </row>
    <row r="198" spans="1:3" s="2" customFormat="1" ht="17.25" customHeight="1">
      <c r="A198" s="5">
        <v>2013501</v>
      </c>
      <c r="B198" s="5" t="s">
        <v>1</v>
      </c>
      <c r="C198" s="6"/>
    </row>
    <row r="199" spans="1:3" s="2" customFormat="1" ht="17.25" customHeight="1">
      <c r="A199" s="5">
        <v>2013502</v>
      </c>
      <c r="B199" s="5" t="s">
        <v>2</v>
      </c>
      <c r="C199" s="6"/>
    </row>
    <row r="200" spans="1:3" s="2" customFormat="1" ht="17.25" customHeight="1">
      <c r="A200" s="5">
        <v>2013503</v>
      </c>
      <c r="B200" s="5" t="s">
        <v>3</v>
      </c>
      <c r="C200" s="6"/>
    </row>
    <row r="201" spans="1:3" s="2" customFormat="1" ht="17.25" customHeight="1">
      <c r="A201" s="5">
        <v>2013550</v>
      </c>
      <c r="B201" s="5" t="s">
        <v>10</v>
      </c>
      <c r="C201" s="6"/>
    </row>
    <row r="202" spans="1:3" s="2" customFormat="1" ht="17.25" customHeight="1">
      <c r="A202" s="5">
        <v>2013599</v>
      </c>
      <c r="B202" s="5" t="s">
        <v>109</v>
      </c>
      <c r="C202" s="6"/>
    </row>
    <row r="203" spans="1:3" s="2" customFormat="1" ht="17.25" customHeight="1">
      <c r="A203" s="5">
        <v>20136</v>
      </c>
      <c r="B203" s="7" t="s">
        <v>110</v>
      </c>
      <c r="C203" s="6">
        <f>SUM(C204:C208)</f>
        <v>0</v>
      </c>
    </row>
    <row r="204" spans="1:3" s="2" customFormat="1" ht="17.25" customHeight="1">
      <c r="A204" s="5">
        <v>2013601</v>
      </c>
      <c r="B204" s="5" t="s">
        <v>1</v>
      </c>
      <c r="C204" s="6"/>
    </row>
    <row r="205" spans="1:3" s="2" customFormat="1" ht="17.25" customHeight="1">
      <c r="A205" s="5">
        <v>2013602</v>
      </c>
      <c r="B205" s="5" t="s">
        <v>2</v>
      </c>
      <c r="C205" s="6"/>
    </row>
    <row r="206" spans="1:3" s="2" customFormat="1" ht="17.25" customHeight="1">
      <c r="A206" s="5">
        <v>2013603</v>
      </c>
      <c r="B206" s="5" t="s">
        <v>3</v>
      </c>
      <c r="C206" s="6"/>
    </row>
    <row r="207" spans="1:3" s="2" customFormat="1" ht="17.25" customHeight="1">
      <c r="A207" s="5">
        <v>2013650</v>
      </c>
      <c r="B207" s="5" t="s">
        <v>10</v>
      </c>
      <c r="C207" s="6"/>
    </row>
    <row r="208" spans="1:3" s="2" customFormat="1" ht="17.25" customHeight="1">
      <c r="A208" s="5">
        <v>2013699</v>
      </c>
      <c r="B208" s="5" t="s">
        <v>111</v>
      </c>
      <c r="C208" s="6"/>
    </row>
    <row r="209" spans="1:3" s="2" customFormat="1" ht="17.25" customHeight="1">
      <c r="A209" s="5">
        <v>20137</v>
      </c>
      <c r="B209" s="7" t="s">
        <v>112</v>
      </c>
      <c r="C209" s="6">
        <f>SUM(C210:C215)</f>
        <v>0</v>
      </c>
    </row>
    <row r="210" spans="1:3" s="2" customFormat="1" ht="17.25" customHeight="1">
      <c r="A210" s="5">
        <v>2013701</v>
      </c>
      <c r="B210" s="5" t="s">
        <v>1</v>
      </c>
      <c r="C210" s="6"/>
    </row>
    <row r="211" spans="1:3" s="2" customFormat="1" ht="17.25" customHeight="1">
      <c r="A211" s="5">
        <v>2013702</v>
      </c>
      <c r="B211" s="5" t="s">
        <v>2</v>
      </c>
      <c r="C211" s="6"/>
    </row>
    <row r="212" spans="1:3" s="2" customFormat="1" ht="17.25" customHeight="1">
      <c r="A212" s="5">
        <v>2013703</v>
      </c>
      <c r="B212" s="5" t="s">
        <v>3</v>
      </c>
      <c r="C212" s="6"/>
    </row>
    <row r="213" spans="1:3" s="2" customFormat="1" ht="17.25" customHeight="1">
      <c r="A213" s="5">
        <v>2013704</v>
      </c>
      <c r="B213" s="5" t="s">
        <v>113</v>
      </c>
      <c r="C213" s="6"/>
    </row>
    <row r="214" spans="1:3" s="2" customFormat="1" ht="17.25" customHeight="1">
      <c r="A214" s="5">
        <v>2013750</v>
      </c>
      <c r="B214" s="5" t="s">
        <v>10</v>
      </c>
      <c r="C214" s="6"/>
    </row>
    <row r="215" spans="1:3" s="2" customFormat="1" ht="17.25" customHeight="1">
      <c r="A215" s="5">
        <v>2013799</v>
      </c>
      <c r="B215" s="5" t="s">
        <v>114</v>
      </c>
      <c r="C215" s="6"/>
    </row>
    <row r="216" spans="1:3" s="2" customFormat="1" ht="17.25" customHeight="1">
      <c r="A216" s="5">
        <v>20138</v>
      </c>
      <c r="B216" s="7" t="s">
        <v>115</v>
      </c>
      <c r="C216" s="6">
        <f>SUM(C217:C230)</f>
        <v>0</v>
      </c>
    </row>
    <row r="217" spans="1:3" s="2" customFormat="1" ht="17.25" customHeight="1">
      <c r="A217" s="5">
        <v>2013801</v>
      </c>
      <c r="B217" s="5" t="s">
        <v>1</v>
      </c>
      <c r="C217" s="6"/>
    </row>
    <row r="218" spans="1:3" s="2" customFormat="1" ht="17.25" customHeight="1">
      <c r="A218" s="5">
        <v>2013802</v>
      </c>
      <c r="B218" s="5" t="s">
        <v>2</v>
      </c>
      <c r="C218" s="6"/>
    </row>
    <row r="219" spans="1:3" s="2" customFormat="1" ht="17.25" customHeight="1">
      <c r="A219" s="5">
        <v>2013803</v>
      </c>
      <c r="B219" s="5" t="s">
        <v>3</v>
      </c>
      <c r="C219" s="6"/>
    </row>
    <row r="220" spans="1:3" s="2" customFormat="1" ht="17.25" customHeight="1">
      <c r="A220" s="5">
        <v>2013804</v>
      </c>
      <c r="B220" s="5" t="s">
        <v>116</v>
      </c>
      <c r="C220" s="6"/>
    </row>
    <row r="221" spans="1:3" s="2" customFormat="1" ht="17.25" customHeight="1">
      <c r="A221" s="5">
        <v>2013805</v>
      </c>
      <c r="B221" s="5" t="s">
        <v>117</v>
      </c>
      <c r="C221" s="6"/>
    </row>
    <row r="222" spans="1:3" s="2" customFormat="1" ht="17.25" customHeight="1">
      <c r="A222" s="5">
        <v>2013808</v>
      </c>
      <c r="B222" s="5" t="s">
        <v>42</v>
      </c>
      <c r="C222" s="6"/>
    </row>
    <row r="223" spans="1:3" s="2" customFormat="1" ht="17.25" customHeight="1">
      <c r="A223" s="5">
        <v>2013810</v>
      </c>
      <c r="B223" s="5" t="s">
        <v>118</v>
      </c>
      <c r="C223" s="6"/>
    </row>
    <row r="224" spans="1:3" s="2" customFormat="1" ht="17.25" customHeight="1">
      <c r="A224" s="5">
        <v>2013812</v>
      </c>
      <c r="B224" s="5" t="s">
        <v>119</v>
      </c>
      <c r="C224" s="6"/>
    </row>
    <row r="225" spans="1:3" s="2" customFormat="1" ht="17.25" customHeight="1">
      <c r="A225" s="5">
        <v>2013813</v>
      </c>
      <c r="B225" s="5" t="s">
        <v>120</v>
      </c>
      <c r="C225" s="6"/>
    </row>
    <row r="226" spans="1:3" s="2" customFormat="1" ht="17.25" customHeight="1">
      <c r="A226" s="5">
        <v>2013814</v>
      </c>
      <c r="B226" s="5" t="s">
        <v>121</v>
      </c>
      <c r="C226" s="6"/>
    </row>
    <row r="227" spans="1:3" s="2" customFormat="1" ht="17.25" customHeight="1">
      <c r="A227" s="5">
        <v>2013815</v>
      </c>
      <c r="B227" s="5" t="s">
        <v>122</v>
      </c>
      <c r="C227" s="6"/>
    </row>
    <row r="228" spans="1:3" s="2" customFormat="1" ht="17.25" customHeight="1">
      <c r="A228" s="5">
        <v>2013816</v>
      </c>
      <c r="B228" s="5" t="s">
        <v>123</v>
      </c>
      <c r="C228" s="6"/>
    </row>
    <row r="229" spans="1:3" s="2" customFormat="1" ht="17.25" customHeight="1">
      <c r="A229" s="5">
        <v>2013850</v>
      </c>
      <c r="B229" s="5" t="s">
        <v>10</v>
      </c>
      <c r="C229" s="6"/>
    </row>
    <row r="230" spans="1:3" s="2" customFormat="1" ht="17.25" customHeight="1">
      <c r="A230" s="5">
        <v>2013899</v>
      </c>
      <c r="B230" s="5" t="s">
        <v>124</v>
      </c>
      <c r="C230" s="6"/>
    </row>
    <row r="231" spans="1:3" s="2" customFormat="1" ht="17.25" customHeight="1">
      <c r="A231" s="5">
        <v>20199</v>
      </c>
      <c r="B231" s="7" t="s">
        <v>125</v>
      </c>
      <c r="C231" s="6">
        <f>SUM(C232:C233)</f>
        <v>0</v>
      </c>
    </row>
    <row r="232" spans="1:3" s="2" customFormat="1" ht="17.25" customHeight="1">
      <c r="A232" s="5">
        <v>2019901</v>
      </c>
      <c r="B232" s="5" t="s">
        <v>126</v>
      </c>
      <c r="C232" s="6"/>
    </row>
    <row r="233" spans="1:3" s="2" customFormat="1" ht="17.25" customHeight="1">
      <c r="A233" s="5">
        <v>2019999</v>
      </c>
      <c r="B233" s="5" t="s">
        <v>127</v>
      </c>
      <c r="C233" s="6"/>
    </row>
    <row r="234" spans="1:3" s="2" customFormat="1" ht="17.25" customHeight="1">
      <c r="A234" s="5">
        <v>202</v>
      </c>
      <c r="B234" s="7" t="s">
        <v>1790</v>
      </c>
      <c r="C234" s="6">
        <f>SUM(C235,C242,C245,C248,C254,C259,C261,C266,C272)</f>
        <v>0</v>
      </c>
    </row>
    <row r="235" spans="1:3" s="2" customFormat="1" ht="17.25" customHeight="1">
      <c r="A235" s="5">
        <v>20201</v>
      </c>
      <c r="B235" s="7" t="s">
        <v>128</v>
      </c>
      <c r="C235" s="6">
        <f>SUM(C236:C241)</f>
        <v>0</v>
      </c>
    </row>
    <row r="236" spans="1:3" s="2" customFormat="1" ht="17.25" customHeight="1">
      <c r="A236" s="5">
        <v>2020101</v>
      </c>
      <c r="B236" s="5" t="s">
        <v>1</v>
      </c>
      <c r="C236" s="6"/>
    </row>
    <row r="237" spans="1:3" s="2" customFormat="1" ht="17.25" customHeight="1">
      <c r="A237" s="5">
        <v>2020102</v>
      </c>
      <c r="B237" s="5" t="s">
        <v>2</v>
      </c>
      <c r="C237" s="6"/>
    </row>
    <row r="238" spans="1:3" s="2" customFormat="1" ht="17.25" customHeight="1">
      <c r="A238" s="5">
        <v>2020103</v>
      </c>
      <c r="B238" s="5" t="s">
        <v>3</v>
      </c>
      <c r="C238" s="6"/>
    </row>
    <row r="239" spans="1:3" s="2" customFormat="1" ht="17.25" customHeight="1">
      <c r="A239" s="5">
        <v>2020104</v>
      </c>
      <c r="B239" s="5" t="s">
        <v>96</v>
      </c>
      <c r="C239" s="6"/>
    </row>
    <row r="240" spans="1:3" s="2" customFormat="1" ht="17.25" customHeight="1">
      <c r="A240" s="5">
        <v>2020150</v>
      </c>
      <c r="B240" s="5" t="s">
        <v>10</v>
      </c>
      <c r="C240" s="6"/>
    </row>
    <row r="241" spans="1:3" s="2" customFormat="1" ht="17.25" customHeight="1">
      <c r="A241" s="5">
        <v>2020199</v>
      </c>
      <c r="B241" s="5" t="s">
        <v>129</v>
      </c>
      <c r="C241" s="6"/>
    </row>
    <row r="242" spans="1:3" s="2" customFormat="1" ht="17.25" customHeight="1">
      <c r="A242" s="5">
        <v>20202</v>
      </c>
      <c r="B242" s="7" t="s">
        <v>130</v>
      </c>
      <c r="C242" s="6">
        <f>SUM(C243:C244)</f>
        <v>0</v>
      </c>
    </row>
    <row r="243" spans="1:3" s="2" customFormat="1" ht="17.25" customHeight="1">
      <c r="A243" s="5">
        <v>2020201</v>
      </c>
      <c r="B243" s="5" t="s">
        <v>131</v>
      </c>
      <c r="C243" s="6"/>
    </row>
    <row r="244" spans="1:3" s="2" customFormat="1" ht="17.25" customHeight="1">
      <c r="A244" s="5">
        <v>2020202</v>
      </c>
      <c r="B244" s="5" t="s">
        <v>132</v>
      </c>
      <c r="C244" s="6"/>
    </row>
    <row r="245" spans="1:3" s="2" customFormat="1" ht="17.25" customHeight="1">
      <c r="A245" s="5">
        <v>20203</v>
      </c>
      <c r="B245" s="7" t="s">
        <v>133</v>
      </c>
      <c r="C245" s="6">
        <f>SUM(C246:C247)</f>
        <v>0</v>
      </c>
    </row>
    <row r="246" spans="1:3" s="2" customFormat="1" ht="17.25" customHeight="1">
      <c r="A246" s="5">
        <v>2020304</v>
      </c>
      <c r="B246" s="5" t="s">
        <v>134</v>
      </c>
      <c r="C246" s="6"/>
    </row>
    <row r="247" spans="1:3" s="2" customFormat="1" ht="17.25" customHeight="1">
      <c r="A247" s="5">
        <v>2020306</v>
      </c>
      <c r="B247" s="5" t="s">
        <v>135</v>
      </c>
      <c r="C247" s="6"/>
    </row>
    <row r="248" spans="1:3" s="2" customFormat="1" ht="17.25" customHeight="1">
      <c r="A248" s="5">
        <v>20204</v>
      </c>
      <c r="B248" s="7" t="s">
        <v>136</v>
      </c>
      <c r="C248" s="6">
        <f>SUM(C249:C253)</f>
        <v>0</v>
      </c>
    </row>
    <row r="249" spans="1:3" s="2" customFormat="1" ht="17.25" customHeight="1">
      <c r="A249" s="5">
        <v>2020401</v>
      </c>
      <c r="B249" s="5" t="s">
        <v>137</v>
      </c>
      <c r="C249" s="6"/>
    </row>
    <row r="250" spans="1:3" s="2" customFormat="1" ht="17.25" customHeight="1">
      <c r="A250" s="5">
        <v>2020402</v>
      </c>
      <c r="B250" s="5" t="s">
        <v>138</v>
      </c>
      <c r="C250" s="6"/>
    </row>
    <row r="251" spans="1:3" s="2" customFormat="1" ht="17.25" customHeight="1">
      <c r="A251" s="5">
        <v>2020403</v>
      </c>
      <c r="B251" s="5" t="s">
        <v>139</v>
      </c>
      <c r="C251" s="6"/>
    </row>
    <row r="252" spans="1:3" s="2" customFormat="1" ht="17.25" customHeight="1">
      <c r="A252" s="5">
        <v>2020404</v>
      </c>
      <c r="B252" s="5" t="s">
        <v>140</v>
      </c>
      <c r="C252" s="6"/>
    </row>
    <row r="253" spans="1:3" s="2" customFormat="1" ht="17.25" customHeight="1">
      <c r="A253" s="5">
        <v>2020499</v>
      </c>
      <c r="B253" s="5" t="s">
        <v>141</v>
      </c>
      <c r="C253" s="6"/>
    </row>
    <row r="254" spans="1:3" s="2" customFormat="1" ht="17.25" customHeight="1">
      <c r="A254" s="5">
        <v>20205</v>
      </c>
      <c r="B254" s="7" t="s">
        <v>142</v>
      </c>
      <c r="C254" s="6">
        <f>SUM(C255:C258)</f>
        <v>0</v>
      </c>
    </row>
    <row r="255" spans="1:3" s="2" customFormat="1" ht="17.25" customHeight="1">
      <c r="A255" s="5">
        <v>2020503</v>
      </c>
      <c r="B255" s="5" t="s">
        <v>143</v>
      </c>
      <c r="C255" s="6"/>
    </row>
    <row r="256" spans="1:3" s="2" customFormat="1" ht="17.25" customHeight="1">
      <c r="A256" s="5">
        <v>2020504</v>
      </c>
      <c r="B256" s="5" t="s">
        <v>144</v>
      </c>
      <c r="C256" s="6"/>
    </row>
    <row r="257" spans="1:3" s="2" customFormat="1" ht="17.25" customHeight="1">
      <c r="A257" s="5">
        <v>2020505</v>
      </c>
      <c r="B257" s="5" t="s">
        <v>145</v>
      </c>
      <c r="C257" s="6"/>
    </row>
    <row r="258" spans="1:3" s="2" customFormat="1" ht="17.25" customHeight="1">
      <c r="A258" s="5">
        <v>2020599</v>
      </c>
      <c r="B258" s="5" t="s">
        <v>146</v>
      </c>
      <c r="C258" s="6"/>
    </row>
    <row r="259" spans="1:3" s="2" customFormat="1" ht="17.25" customHeight="1">
      <c r="A259" s="5">
        <v>20206</v>
      </c>
      <c r="B259" s="7" t="s">
        <v>147</v>
      </c>
      <c r="C259" s="6">
        <f>C260</f>
        <v>0</v>
      </c>
    </row>
    <row r="260" spans="1:3" s="2" customFormat="1" ht="17.25" customHeight="1">
      <c r="A260" s="5">
        <v>2020601</v>
      </c>
      <c r="B260" s="5" t="s">
        <v>148</v>
      </c>
      <c r="C260" s="6"/>
    </row>
    <row r="261" spans="1:3" s="2" customFormat="1" ht="17.25" customHeight="1">
      <c r="A261" s="5">
        <v>20207</v>
      </c>
      <c r="B261" s="7" t="s">
        <v>149</v>
      </c>
      <c r="C261" s="6">
        <f>SUM(C262:C265)</f>
        <v>0</v>
      </c>
    </row>
    <row r="262" spans="1:3" s="2" customFormat="1" ht="17.25" customHeight="1">
      <c r="A262" s="5">
        <v>2020701</v>
      </c>
      <c r="B262" s="5" t="s">
        <v>150</v>
      </c>
      <c r="C262" s="6"/>
    </row>
    <row r="263" spans="1:3" s="2" customFormat="1" ht="17.25" customHeight="1">
      <c r="A263" s="5">
        <v>2020702</v>
      </c>
      <c r="B263" s="5" t="s">
        <v>151</v>
      </c>
      <c r="C263" s="6"/>
    </row>
    <row r="264" spans="1:3" s="2" customFormat="1" ht="17.25" customHeight="1">
      <c r="A264" s="5">
        <v>2020703</v>
      </c>
      <c r="B264" s="5" t="s">
        <v>152</v>
      </c>
      <c r="C264" s="6"/>
    </row>
    <row r="265" spans="1:3" s="2" customFormat="1" ht="17.25" customHeight="1">
      <c r="A265" s="5">
        <v>2020799</v>
      </c>
      <c r="B265" s="5" t="s">
        <v>153</v>
      </c>
      <c r="C265" s="6"/>
    </row>
    <row r="266" spans="1:3" s="2" customFormat="1" ht="17.25" customHeight="1">
      <c r="A266" s="5">
        <v>20208</v>
      </c>
      <c r="B266" s="7" t="s">
        <v>154</v>
      </c>
      <c r="C266" s="6">
        <f>SUM(C267:C271)</f>
        <v>0</v>
      </c>
    </row>
    <row r="267" spans="1:3" s="2" customFormat="1" ht="17.25" customHeight="1">
      <c r="A267" s="5">
        <v>2020801</v>
      </c>
      <c r="B267" s="5" t="s">
        <v>1</v>
      </c>
      <c r="C267" s="6"/>
    </row>
    <row r="268" spans="1:3" s="2" customFormat="1" ht="17.25" customHeight="1">
      <c r="A268" s="5">
        <v>2020802</v>
      </c>
      <c r="B268" s="5" t="s">
        <v>2</v>
      </c>
      <c r="C268" s="6"/>
    </row>
    <row r="269" spans="1:3" s="2" customFormat="1" ht="17.25" customHeight="1">
      <c r="A269" s="5">
        <v>2020803</v>
      </c>
      <c r="B269" s="5" t="s">
        <v>3</v>
      </c>
      <c r="C269" s="6"/>
    </row>
    <row r="270" spans="1:3" s="2" customFormat="1" ht="17.25" customHeight="1">
      <c r="A270" s="5">
        <v>2020850</v>
      </c>
      <c r="B270" s="5" t="s">
        <v>10</v>
      </c>
      <c r="C270" s="6"/>
    </row>
    <row r="271" spans="1:3" s="2" customFormat="1" ht="17.25" customHeight="1">
      <c r="A271" s="5">
        <v>2020899</v>
      </c>
      <c r="B271" s="5" t="s">
        <v>155</v>
      </c>
      <c r="C271" s="6"/>
    </row>
    <row r="272" spans="1:3" s="2" customFormat="1" ht="17.25" customHeight="1">
      <c r="A272" s="5">
        <v>20299</v>
      </c>
      <c r="B272" s="7" t="s">
        <v>156</v>
      </c>
      <c r="C272" s="6">
        <f>C273</f>
        <v>0</v>
      </c>
    </row>
    <row r="273" spans="1:3" s="2" customFormat="1" ht="17.25" customHeight="1">
      <c r="A273" s="5">
        <v>2029999</v>
      </c>
      <c r="B273" s="5" t="s">
        <v>157</v>
      </c>
      <c r="C273" s="6"/>
    </row>
    <row r="274" spans="1:3" s="2" customFormat="1" ht="17.25" customHeight="1">
      <c r="A274" s="5">
        <v>203</v>
      </c>
      <c r="B274" s="7" t="s">
        <v>1791</v>
      </c>
      <c r="C274" s="6">
        <f>SUM(C275,C279,C281,C283,C291)</f>
        <v>0</v>
      </c>
    </row>
    <row r="275" spans="1:3" s="2" customFormat="1" ht="17.25" customHeight="1">
      <c r="A275" s="5">
        <v>20301</v>
      </c>
      <c r="B275" s="7" t="s">
        <v>158</v>
      </c>
      <c r="C275" s="6">
        <f>SUM(C276:C278)</f>
        <v>0</v>
      </c>
    </row>
    <row r="276" spans="1:3" s="2" customFormat="1" ht="17.25" customHeight="1">
      <c r="A276" s="5">
        <v>2030101</v>
      </c>
      <c r="B276" s="5" t="s">
        <v>159</v>
      </c>
      <c r="C276" s="6"/>
    </row>
    <row r="277" spans="1:3" s="2" customFormat="1" ht="17.25" customHeight="1">
      <c r="A277" s="5">
        <v>2030102</v>
      </c>
      <c r="B277" s="5" t="s">
        <v>160</v>
      </c>
      <c r="C277" s="6"/>
    </row>
    <row r="278" spans="1:3" s="2" customFormat="1" ht="17.25" customHeight="1">
      <c r="A278" s="5">
        <v>2030199</v>
      </c>
      <c r="B278" s="5" t="s">
        <v>161</v>
      </c>
      <c r="C278" s="6"/>
    </row>
    <row r="279" spans="1:3" s="2" customFormat="1" ht="17.25" customHeight="1">
      <c r="A279" s="5">
        <v>20304</v>
      </c>
      <c r="B279" s="7" t="s">
        <v>162</v>
      </c>
      <c r="C279" s="6">
        <f>C280</f>
        <v>0</v>
      </c>
    </row>
    <row r="280" spans="1:3" s="2" customFormat="1" ht="17.25" customHeight="1">
      <c r="A280" s="5">
        <v>2030401</v>
      </c>
      <c r="B280" s="5" t="s">
        <v>163</v>
      </c>
      <c r="C280" s="6"/>
    </row>
    <row r="281" spans="1:3" s="2" customFormat="1" ht="17.25" customHeight="1">
      <c r="A281" s="5">
        <v>20305</v>
      </c>
      <c r="B281" s="7" t="s">
        <v>164</v>
      </c>
      <c r="C281" s="6">
        <f>C282</f>
        <v>0</v>
      </c>
    </row>
    <row r="282" spans="1:3" s="2" customFormat="1" ht="17.25" customHeight="1">
      <c r="A282" s="5">
        <v>2030501</v>
      </c>
      <c r="B282" s="5" t="s">
        <v>165</v>
      </c>
      <c r="C282" s="6"/>
    </row>
    <row r="283" spans="1:3" s="2" customFormat="1" ht="17.25" customHeight="1">
      <c r="A283" s="5">
        <v>20306</v>
      </c>
      <c r="B283" s="7" t="s">
        <v>166</v>
      </c>
      <c r="C283" s="6">
        <f>SUM(C284:C290)</f>
        <v>0</v>
      </c>
    </row>
    <row r="284" spans="1:3" s="2" customFormat="1" ht="17.25" customHeight="1">
      <c r="A284" s="5">
        <v>2030601</v>
      </c>
      <c r="B284" s="5" t="s">
        <v>167</v>
      </c>
      <c r="C284" s="6"/>
    </row>
    <row r="285" spans="1:3" s="2" customFormat="1" ht="17.25" customHeight="1">
      <c r="A285" s="5">
        <v>2030602</v>
      </c>
      <c r="B285" s="5" t="s">
        <v>168</v>
      </c>
      <c r="C285" s="6"/>
    </row>
    <row r="286" spans="1:3" s="2" customFormat="1" ht="17.25" customHeight="1">
      <c r="A286" s="5">
        <v>2030603</v>
      </c>
      <c r="B286" s="5" t="s">
        <v>169</v>
      </c>
      <c r="C286" s="6"/>
    </row>
    <row r="287" spans="1:3" s="2" customFormat="1" ht="17.25" customHeight="1">
      <c r="A287" s="5">
        <v>2030604</v>
      </c>
      <c r="B287" s="5" t="s">
        <v>170</v>
      </c>
      <c r="C287" s="6"/>
    </row>
    <row r="288" spans="1:3" s="2" customFormat="1" ht="17.25" customHeight="1">
      <c r="A288" s="5">
        <v>2030607</v>
      </c>
      <c r="B288" s="5" t="s">
        <v>171</v>
      </c>
      <c r="C288" s="6"/>
    </row>
    <row r="289" spans="1:3" s="2" customFormat="1" ht="17.25" customHeight="1">
      <c r="A289" s="5">
        <v>2030608</v>
      </c>
      <c r="B289" s="5" t="s">
        <v>172</v>
      </c>
      <c r="C289" s="6"/>
    </row>
    <row r="290" spans="1:3" s="2" customFormat="1" ht="17.25" customHeight="1">
      <c r="A290" s="5">
        <v>2030699</v>
      </c>
      <c r="B290" s="5" t="s">
        <v>173</v>
      </c>
      <c r="C290" s="6"/>
    </row>
    <row r="291" spans="1:3" s="2" customFormat="1" ht="17.25" customHeight="1">
      <c r="A291" s="5">
        <v>20399</v>
      </c>
      <c r="B291" s="7" t="s">
        <v>174</v>
      </c>
      <c r="C291" s="6">
        <f>C292</f>
        <v>0</v>
      </c>
    </row>
    <row r="292" spans="1:3" s="2" customFormat="1" ht="17.25" customHeight="1">
      <c r="A292" s="5">
        <v>2039999</v>
      </c>
      <c r="B292" s="5" t="s">
        <v>175</v>
      </c>
      <c r="C292" s="6"/>
    </row>
    <row r="293" spans="1:3" s="2" customFormat="1" ht="17.25" customHeight="1">
      <c r="A293" s="5">
        <v>204</v>
      </c>
      <c r="B293" s="7" t="s">
        <v>1792</v>
      </c>
      <c r="C293" s="6">
        <f>SUM(C294,C297,C308,C315,C323,C332,C346,C356,C366,C374,C380)</f>
        <v>447</v>
      </c>
    </row>
    <row r="294" spans="1:3" s="2" customFormat="1" ht="17.25" customHeight="1">
      <c r="A294" s="5">
        <v>20401</v>
      </c>
      <c r="B294" s="7" t="s">
        <v>176</v>
      </c>
      <c r="C294" s="6">
        <f>SUM(C295:C296)</f>
        <v>0</v>
      </c>
    </row>
    <row r="295" spans="1:3" s="2" customFormat="1" ht="17.25" customHeight="1">
      <c r="A295" s="5">
        <v>2040101</v>
      </c>
      <c r="B295" s="5" t="s">
        <v>177</v>
      </c>
      <c r="C295" s="6"/>
    </row>
    <row r="296" spans="1:3" s="2" customFormat="1" ht="17.25" customHeight="1">
      <c r="A296" s="5">
        <v>2040199</v>
      </c>
      <c r="B296" s="5" t="s">
        <v>178</v>
      </c>
      <c r="C296" s="6"/>
    </row>
    <row r="297" spans="1:3" s="2" customFormat="1" ht="17.25" customHeight="1">
      <c r="A297" s="5">
        <v>20402</v>
      </c>
      <c r="B297" s="7" t="s">
        <v>179</v>
      </c>
      <c r="C297" s="6">
        <f>SUM(C298:C307)</f>
        <v>447</v>
      </c>
    </row>
    <row r="298" spans="1:3" s="2" customFormat="1" ht="17.25" customHeight="1">
      <c r="A298" s="5">
        <v>2040201</v>
      </c>
      <c r="B298" s="5" t="s">
        <v>1</v>
      </c>
      <c r="C298" s="6">
        <v>46</v>
      </c>
    </row>
    <row r="299" spans="1:3" s="2" customFormat="1" ht="17.25" customHeight="1">
      <c r="A299" s="5">
        <v>2040202</v>
      </c>
      <c r="B299" s="5" t="s">
        <v>2</v>
      </c>
      <c r="C299" s="6"/>
    </row>
    <row r="300" spans="1:3" s="2" customFormat="1" ht="17.25" customHeight="1">
      <c r="A300" s="5">
        <v>2040203</v>
      </c>
      <c r="B300" s="5" t="s">
        <v>3</v>
      </c>
      <c r="C300" s="6"/>
    </row>
    <row r="301" spans="1:3" s="2" customFormat="1" ht="17.25" customHeight="1">
      <c r="A301" s="5">
        <v>2040219</v>
      </c>
      <c r="B301" s="5" t="s">
        <v>42</v>
      </c>
      <c r="C301" s="6"/>
    </row>
    <row r="302" spans="1:3" s="2" customFormat="1" ht="17.25" customHeight="1">
      <c r="A302" s="5">
        <v>2040220</v>
      </c>
      <c r="B302" s="5" t="s">
        <v>180</v>
      </c>
      <c r="C302" s="6">
        <v>401</v>
      </c>
    </row>
    <row r="303" spans="1:3" s="2" customFormat="1" ht="17.25" customHeight="1">
      <c r="A303" s="5">
        <v>2040221</v>
      </c>
      <c r="B303" s="5" t="s">
        <v>181</v>
      </c>
      <c r="C303" s="6"/>
    </row>
    <row r="304" spans="1:3" s="2" customFormat="1" ht="17.25" customHeight="1">
      <c r="A304" s="5">
        <v>2040222</v>
      </c>
      <c r="B304" s="5" t="s">
        <v>182</v>
      </c>
      <c r="C304" s="6"/>
    </row>
    <row r="305" spans="1:3" s="2" customFormat="1" ht="17.25" customHeight="1">
      <c r="A305" s="5">
        <v>2040223</v>
      </c>
      <c r="B305" s="5" t="s">
        <v>183</v>
      </c>
      <c r="C305" s="6"/>
    </row>
    <row r="306" spans="1:3" s="2" customFormat="1" ht="17.25" customHeight="1">
      <c r="A306" s="5">
        <v>2040250</v>
      </c>
      <c r="B306" s="5" t="s">
        <v>10</v>
      </c>
      <c r="C306" s="6"/>
    </row>
    <row r="307" spans="1:3" s="2" customFormat="1" ht="17.25" customHeight="1">
      <c r="A307" s="5">
        <v>2040299</v>
      </c>
      <c r="B307" s="5" t="s">
        <v>184</v>
      </c>
      <c r="C307" s="6"/>
    </row>
    <row r="308" spans="1:3" s="2" customFormat="1" ht="17.25" customHeight="1">
      <c r="A308" s="5">
        <v>20403</v>
      </c>
      <c r="B308" s="7" t="s">
        <v>185</v>
      </c>
      <c r="C308" s="6">
        <f>SUM(C309:C314)</f>
        <v>0</v>
      </c>
    </row>
    <row r="309" spans="1:3" s="2" customFormat="1" ht="17.25" customHeight="1">
      <c r="A309" s="5">
        <v>2040301</v>
      </c>
      <c r="B309" s="5" t="s">
        <v>1</v>
      </c>
      <c r="C309" s="6"/>
    </row>
    <row r="310" spans="1:3" s="2" customFormat="1" ht="17.25" customHeight="1">
      <c r="A310" s="5">
        <v>2040302</v>
      </c>
      <c r="B310" s="5" t="s">
        <v>2</v>
      </c>
      <c r="C310" s="6"/>
    </row>
    <row r="311" spans="1:3" s="2" customFormat="1" ht="17.25" customHeight="1">
      <c r="A311" s="5">
        <v>2040303</v>
      </c>
      <c r="B311" s="5" t="s">
        <v>3</v>
      </c>
      <c r="C311" s="6"/>
    </row>
    <row r="312" spans="1:3" s="2" customFormat="1" ht="17.25" customHeight="1">
      <c r="A312" s="5">
        <v>2040304</v>
      </c>
      <c r="B312" s="5" t="s">
        <v>186</v>
      </c>
      <c r="C312" s="6"/>
    </row>
    <row r="313" spans="1:3" s="2" customFormat="1" ht="17.25" customHeight="1">
      <c r="A313" s="5">
        <v>2040350</v>
      </c>
      <c r="B313" s="5" t="s">
        <v>10</v>
      </c>
      <c r="C313" s="6"/>
    </row>
    <row r="314" spans="1:3" s="2" customFormat="1" ht="17.25" customHeight="1">
      <c r="A314" s="5">
        <v>2040399</v>
      </c>
      <c r="B314" s="5" t="s">
        <v>187</v>
      </c>
      <c r="C314" s="6"/>
    </row>
    <row r="315" spans="1:3" s="2" customFormat="1" ht="17.25" customHeight="1">
      <c r="A315" s="5">
        <v>20404</v>
      </c>
      <c r="B315" s="7" t="s">
        <v>188</v>
      </c>
      <c r="C315" s="6">
        <f>SUM(C316:C322)</f>
        <v>0</v>
      </c>
    </row>
    <row r="316" spans="1:3" s="2" customFormat="1" ht="17.25" customHeight="1">
      <c r="A316" s="5">
        <v>2040401</v>
      </c>
      <c r="B316" s="5" t="s">
        <v>1</v>
      </c>
      <c r="C316" s="6"/>
    </row>
    <row r="317" spans="1:3" s="2" customFormat="1" ht="17.25" customHeight="1">
      <c r="A317" s="5">
        <v>2040402</v>
      </c>
      <c r="B317" s="5" t="s">
        <v>2</v>
      </c>
      <c r="C317" s="6"/>
    </row>
    <row r="318" spans="1:3" s="2" customFormat="1" ht="17.25" customHeight="1">
      <c r="A318" s="5">
        <v>2040403</v>
      </c>
      <c r="B318" s="5" t="s">
        <v>3</v>
      </c>
      <c r="C318" s="6"/>
    </row>
    <row r="319" spans="1:3" s="2" customFormat="1" ht="17.25" customHeight="1">
      <c r="A319" s="5">
        <v>2040409</v>
      </c>
      <c r="B319" s="5" t="s">
        <v>189</v>
      </c>
      <c r="C319" s="6"/>
    </row>
    <row r="320" spans="1:3" s="2" customFormat="1" ht="17.25" customHeight="1">
      <c r="A320" s="5">
        <v>2040410</v>
      </c>
      <c r="B320" s="5" t="s">
        <v>190</v>
      </c>
      <c r="C320" s="6"/>
    </row>
    <row r="321" spans="1:3" s="2" customFormat="1" ht="17.25" customHeight="1">
      <c r="A321" s="5">
        <v>2040450</v>
      </c>
      <c r="B321" s="5" t="s">
        <v>10</v>
      </c>
      <c r="C321" s="6"/>
    </row>
    <row r="322" spans="1:3" s="2" customFormat="1" ht="17.25" customHeight="1">
      <c r="A322" s="5">
        <v>2040499</v>
      </c>
      <c r="B322" s="5" t="s">
        <v>191</v>
      </c>
      <c r="C322" s="6"/>
    </row>
    <row r="323" spans="1:3" s="2" customFormat="1" ht="17.25" customHeight="1">
      <c r="A323" s="5">
        <v>20405</v>
      </c>
      <c r="B323" s="7" t="s">
        <v>192</v>
      </c>
      <c r="C323" s="6">
        <f>SUM(C324:C331)</f>
        <v>0</v>
      </c>
    </row>
    <row r="324" spans="1:3" s="2" customFormat="1" ht="17.25" customHeight="1">
      <c r="A324" s="5">
        <v>2040501</v>
      </c>
      <c r="B324" s="5" t="s">
        <v>1</v>
      </c>
      <c r="C324" s="6"/>
    </row>
    <row r="325" spans="1:3" s="2" customFormat="1" ht="17.25" customHeight="1">
      <c r="A325" s="5">
        <v>2040502</v>
      </c>
      <c r="B325" s="5" t="s">
        <v>2</v>
      </c>
      <c r="C325" s="6"/>
    </row>
    <row r="326" spans="1:3" s="2" customFormat="1" ht="17.25" customHeight="1">
      <c r="A326" s="5">
        <v>2040503</v>
      </c>
      <c r="B326" s="5" t="s">
        <v>3</v>
      </c>
      <c r="C326" s="6"/>
    </row>
    <row r="327" spans="1:3" s="2" customFormat="1" ht="17.25" customHeight="1">
      <c r="A327" s="5">
        <v>2040504</v>
      </c>
      <c r="B327" s="5" t="s">
        <v>193</v>
      </c>
      <c r="C327" s="6"/>
    </row>
    <row r="328" spans="1:3" s="2" customFormat="1" ht="17.25" customHeight="1">
      <c r="A328" s="5">
        <v>2040505</v>
      </c>
      <c r="B328" s="5" t="s">
        <v>194</v>
      </c>
      <c r="C328" s="6"/>
    </row>
    <row r="329" spans="1:3" s="2" customFormat="1" ht="17.25" customHeight="1">
      <c r="A329" s="5">
        <v>2040506</v>
      </c>
      <c r="B329" s="5" t="s">
        <v>195</v>
      </c>
      <c r="C329" s="6"/>
    </row>
    <row r="330" spans="1:3" s="2" customFormat="1" ht="17.25" customHeight="1">
      <c r="A330" s="5">
        <v>2040550</v>
      </c>
      <c r="B330" s="5" t="s">
        <v>10</v>
      </c>
      <c r="C330" s="6"/>
    </row>
    <row r="331" spans="1:3" s="2" customFormat="1" ht="17.25" customHeight="1">
      <c r="A331" s="5">
        <v>2040599</v>
      </c>
      <c r="B331" s="5" t="s">
        <v>196</v>
      </c>
      <c r="C331" s="6"/>
    </row>
    <row r="332" spans="1:3" s="2" customFormat="1" ht="17.25" customHeight="1">
      <c r="A332" s="5">
        <v>20406</v>
      </c>
      <c r="B332" s="7" t="s">
        <v>197</v>
      </c>
      <c r="C332" s="6">
        <f>SUM(C333:C345)</f>
        <v>0</v>
      </c>
    </row>
    <row r="333" spans="1:3" s="2" customFormat="1" ht="17.25" customHeight="1">
      <c r="A333" s="5">
        <v>2040601</v>
      </c>
      <c r="B333" s="5" t="s">
        <v>1</v>
      </c>
      <c r="C333" s="6"/>
    </row>
    <row r="334" spans="1:3" s="2" customFormat="1" ht="17.25" customHeight="1">
      <c r="A334" s="5">
        <v>2040602</v>
      </c>
      <c r="B334" s="5" t="s">
        <v>2</v>
      </c>
      <c r="C334" s="6"/>
    </row>
    <row r="335" spans="1:3" s="2" customFormat="1" ht="17.25" customHeight="1">
      <c r="A335" s="5">
        <v>2040603</v>
      </c>
      <c r="B335" s="5" t="s">
        <v>3</v>
      </c>
      <c r="C335" s="6"/>
    </row>
    <row r="336" spans="1:3" s="2" customFormat="1" ht="17.25" customHeight="1">
      <c r="A336" s="5">
        <v>2040604</v>
      </c>
      <c r="B336" s="5" t="s">
        <v>198</v>
      </c>
      <c r="C336" s="6"/>
    </row>
    <row r="337" spans="1:3" s="2" customFormat="1" ht="17.25" customHeight="1">
      <c r="A337" s="5">
        <v>2040605</v>
      </c>
      <c r="B337" s="5" t="s">
        <v>199</v>
      </c>
      <c r="C337" s="6"/>
    </row>
    <row r="338" spans="1:3" s="2" customFormat="1" ht="17.25" customHeight="1">
      <c r="A338" s="5">
        <v>2040606</v>
      </c>
      <c r="B338" s="5" t="s">
        <v>200</v>
      </c>
      <c r="C338" s="6"/>
    </row>
    <row r="339" spans="1:3" s="2" customFormat="1" ht="17.25" customHeight="1">
      <c r="A339" s="5">
        <v>2040607</v>
      </c>
      <c r="B339" s="5" t="s">
        <v>201</v>
      </c>
      <c r="C339" s="6"/>
    </row>
    <row r="340" spans="1:3" s="2" customFormat="1" ht="17.25" customHeight="1">
      <c r="A340" s="5">
        <v>2040608</v>
      </c>
      <c r="B340" s="5" t="s">
        <v>202</v>
      </c>
      <c r="C340" s="6"/>
    </row>
    <row r="341" spans="1:3" s="2" customFormat="1" ht="17.25" customHeight="1">
      <c r="A341" s="5">
        <v>2040610</v>
      </c>
      <c r="B341" s="5" t="s">
        <v>203</v>
      </c>
      <c r="C341" s="6"/>
    </row>
    <row r="342" spans="1:3" s="2" customFormat="1" ht="17.25" customHeight="1">
      <c r="A342" s="5">
        <v>2040612</v>
      </c>
      <c r="B342" s="5" t="s">
        <v>204</v>
      </c>
      <c r="C342" s="6"/>
    </row>
    <row r="343" spans="1:3" s="2" customFormat="1" ht="17.25" customHeight="1">
      <c r="A343" s="5">
        <v>2040613</v>
      </c>
      <c r="B343" s="5" t="s">
        <v>42</v>
      </c>
      <c r="C343" s="6"/>
    </row>
    <row r="344" spans="1:3" s="2" customFormat="1" ht="17.25" customHeight="1">
      <c r="A344" s="5">
        <v>2040650</v>
      </c>
      <c r="B344" s="5" t="s">
        <v>10</v>
      </c>
      <c r="C344" s="6"/>
    </row>
    <row r="345" spans="1:3" s="2" customFormat="1" ht="17.25" customHeight="1">
      <c r="A345" s="5">
        <v>2040699</v>
      </c>
      <c r="B345" s="5" t="s">
        <v>205</v>
      </c>
      <c r="C345" s="6"/>
    </row>
    <row r="346" spans="1:3" s="2" customFormat="1" ht="17.25" customHeight="1">
      <c r="A346" s="5">
        <v>20407</v>
      </c>
      <c r="B346" s="7" t="s">
        <v>206</v>
      </c>
      <c r="C346" s="6">
        <f>SUM(C347:C355)</f>
        <v>0</v>
      </c>
    </row>
    <row r="347" spans="1:3" s="2" customFormat="1" ht="17.25" customHeight="1">
      <c r="A347" s="5">
        <v>2040701</v>
      </c>
      <c r="B347" s="5" t="s">
        <v>1</v>
      </c>
      <c r="C347" s="6"/>
    </row>
    <row r="348" spans="1:3" s="2" customFormat="1" ht="17.25" customHeight="1">
      <c r="A348" s="5">
        <v>2040702</v>
      </c>
      <c r="B348" s="5" t="s">
        <v>2</v>
      </c>
      <c r="C348" s="6"/>
    </row>
    <row r="349" spans="1:3" s="2" customFormat="1" ht="17.25" customHeight="1">
      <c r="A349" s="5">
        <v>2040703</v>
      </c>
      <c r="B349" s="5" t="s">
        <v>3</v>
      </c>
      <c r="C349" s="6"/>
    </row>
    <row r="350" spans="1:3" s="2" customFormat="1" ht="17.25" customHeight="1">
      <c r="A350" s="5">
        <v>2040704</v>
      </c>
      <c r="B350" s="5" t="s">
        <v>207</v>
      </c>
      <c r="C350" s="6"/>
    </row>
    <row r="351" spans="1:3" s="2" customFormat="1" ht="17.25" customHeight="1">
      <c r="A351" s="5">
        <v>2040705</v>
      </c>
      <c r="B351" s="5" t="s">
        <v>208</v>
      </c>
      <c r="C351" s="6"/>
    </row>
    <row r="352" spans="1:3" s="2" customFormat="1" ht="17.25" customHeight="1">
      <c r="A352" s="5">
        <v>2040706</v>
      </c>
      <c r="B352" s="5" t="s">
        <v>209</v>
      </c>
      <c r="C352" s="6"/>
    </row>
    <row r="353" spans="1:3" s="2" customFormat="1" ht="17.25" customHeight="1">
      <c r="A353" s="5">
        <v>2040707</v>
      </c>
      <c r="B353" s="5" t="s">
        <v>42</v>
      </c>
      <c r="C353" s="6"/>
    </row>
    <row r="354" spans="1:3" s="2" customFormat="1" ht="17.25" customHeight="1">
      <c r="A354" s="5">
        <v>2040750</v>
      </c>
      <c r="B354" s="5" t="s">
        <v>10</v>
      </c>
      <c r="C354" s="6"/>
    </row>
    <row r="355" spans="1:3" s="2" customFormat="1" ht="17.25" customHeight="1">
      <c r="A355" s="5">
        <v>2040799</v>
      </c>
      <c r="B355" s="5" t="s">
        <v>210</v>
      </c>
      <c r="C355" s="6"/>
    </row>
    <row r="356" spans="1:3" s="2" customFormat="1" ht="17.25" customHeight="1">
      <c r="A356" s="5">
        <v>20408</v>
      </c>
      <c r="B356" s="7" t="s">
        <v>211</v>
      </c>
      <c r="C356" s="6">
        <f>SUM(C357:C365)</f>
        <v>0</v>
      </c>
    </row>
    <row r="357" spans="1:3" s="2" customFormat="1" ht="17.25" customHeight="1">
      <c r="A357" s="5">
        <v>2040801</v>
      </c>
      <c r="B357" s="5" t="s">
        <v>1</v>
      </c>
      <c r="C357" s="6"/>
    </row>
    <row r="358" spans="1:3" s="2" customFormat="1" ht="17.25" customHeight="1">
      <c r="A358" s="5">
        <v>2040802</v>
      </c>
      <c r="B358" s="5" t="s">
        <v>2</v>
      </c>
      <c r="C358" s="6"/>
    </row>
    <row r="359" spans="1:3" s="2" customFormat="1" ht="17.25" customHeight="1">
      <c r="A359" s="5">
        <v>2040803</v>
      </c>
      <c r="B359" s="5" t="s">
        <v>3</v>
      </c>
      <c r="C359" s="6"/>
    </row>
    <row r="360" spans="1:3" s="2" customFormat="1" ht="17.25" customHeight="1">
      <c r="A360" s="5">
        <v>2040804</v>
      </c>
      <c r="B360" s="5" t="s">
        <v>212</v>
      </c>
      <c r="C360" s="6"/>
    </row>
    <row r="361" spans="1:3" s="2" customFormat="1" ht="17.25" customHeight="1">
      <c r="A361" s="5">
        <v>2040805</v>
      </c>
      <c r="B361" s="5" t="s">
        <v>213</v>
      </c>
      <c r="C361" s="6"/>
    </row>
    <row r="362" spans="1:3" s="2" customFormat="1" ht="17.25" customHeight="1">
      <c r="A362" s="5">
        <v>2040806</v>
      </c>
      <c r="B362" s="5" t="s">
        <v>214</v>
      </c>
      <c r="C362" s="6"/>
    </row>
    <row r="363" spans="1:3" s="2" customFormat="1" ht="17.25" customHeight="1">
      <c r="A363" s="5">
        <v>2040807</v>
      </c>
      <c r="B363" s="5" t="s">
        <v>42</v>
      </c>
      <c r="C363" s="6"/>
    </row>
    <row r="364" spans="1:3" s="2" customFormat="1" ht="17.25" customHeight="1">
      <c r="A364" s="5">
        <v>2040850</v>
      </c>
      <c r="B364" s="5" t="s">
        <v>10</v>
      </c>
      <c r="C364" s="6"/>
    </row>
    <row r="365" spans="1:3" s="2" customFormat="1" ht="17.25" customHeight="1">
      <c r="A365" s="5">
        <v>2040899</v>
      </c>
      <c r="B365" s="5" t="s">
        <v>215</v>
      </c>
      <c r="C365" s="6"/>
    </row>
    <row r="366" spans="1:3" s="2" customFormat="1" ht="17.25" customHeight="1">
      <c r="A366" s="5">
        <v>20409</v>
      </c>
      <c r="B366" s="7" t="s">
        <v>216</v>
      </c>
      <c r="C366" s="6">
        <f>SUM(C367:C373)</f>
        <v>0</v>
      </c>
    </row>
    <row r="367" spans="1:3" s="2" customFormat="1" ht="17.25" customHeight="1">
      <c r="A367" s="5">
        <v>2040901</v>
      </c>
      <c r="B367" s="5" t="s">
        <v>1</v>
      </c>
      <c r="C367" s="6"/>
    </row>
    <row r="368" spans="1:3" s="2" customFormat="1" ht="17.25" customHeight="1">
      <c r="A368" s="5">
        <v>2040902</v>
      </c>
      <c r="B368" s="5" t="s">
        <v>2</v>
      </c>
      <c r="C368" s="6"/>
    </row>
    <row r="369" spans="1:3" s="2" customFormat="1" ht="17.25" customHeight="1">
      <c r="A369" s="5">
        <v>2040903</v>
      </c>
      <c r="B369" s="5" t="s">
        <v>3</v>
      </c>
      <c r="C369" s="6"/>
    </row>
    <row r="370" spans="1:3" s="2" customFormat="1" ht="17.25" customHeight="1">
      <c r="A370" s="5">
        <v>2040904</v>
      </c>
      <c r="B370" s="5" t="s">
        <v>217</v>
      </c>
      <c r="C370" s="6"/>
    </row>
    <row r="371" spans="1:3" s="2" customFormat="1" ht="17.25" customHeight="1">
      <c r="A371" s="5">
        <v>2040905</v>
      </c>
      <c r="B371" s="5" t="s">
        <v>218</v>
      </c>
      <c r="C371" s="6"/>
    </row>
    <row r="372" spans="1:3" s="2" customFormat="1" ht="17.25" customHeight="1">
      <c r="A372" s="5">
        <v>2040950</v>
      </c>
      <c r="B372" s="5" t="s">
        <v>10</v>
      </c>
      <c r="C372" s="6"/>
    </row>
    <row r="373" spans="1:3" s="2" customFormat="1" ht="17.25" customHeight="1">
      <c r="A373" s="5">
        <v>2040999</v>
      </c>
      <c r="B373" s="5" t="s">
        <v>219</v>
      </c>
      <c r="C373" s="6"/>
    </row>
    <row r="374" spans="1:3" s="2" customFormat="1" ht="17.25" customHeight="1">
      <c r="A374" s="5">
        <v>20410</v>
      </c>
      <c r="B374" s="7" t="s">
        <v>220</v>
      </c>
      <c r="C374" s="6">
        <f>SUM(C375:C379)</f>
        <v>0</v>
      </c>
    </row>
    <row r="375" spans="1:3" s="2" customFormat="1" ht="17.25" customHeight="1">
      <c r="A375" s="5">
        <v>2041001</v>
      </c>
      <c r="B375" s="5" t="s">
        <v>1</v>
      </c>
      <c r="C375" s="6"/>
    </row>
    <row r="376" spans="1:3" s="2" customFormat="1" ht="17.25" customHeight="1">
      <c r="A376" s="5">
        <v>2041002</v>
      </c>
      <c r="B376" s="5" t="s">
        <v>2</v>
      </c>
      <c r="C376" s="6"/>
    </row>
    <row r="377" spans="1:3" s="2" customFormat="1" ht="17.25" customHeight="1">
      <c r="A377" s="5">
        <v>2041006</v>
      </c>
      <c r="B377" s="5" t="s">
        <v>42</v>
      </c>
      <c r="C377" s="6"/>
    </row>
    <row r="378" spans="1:3" s="2" customFormat="1" ht="17.25" customHeight="1">
      <c r="A378" s="5">
        <v>2041007</v>
      </c>
      <c r="B378" s="5" t="s">
        <v>221</v>
      </c>
      <c r="C378" s="6"/>
    </row>
    <row r="379" spans="1:3" s="2" customFormat="1" ht="17.25" customHeight="1">
      <c r="A379" s="5">
        <v>2041099</v>
      </c>
      <c r="B379" s="5" t="s">
        <v>222</v>
      </c>
      <c r="C379" s="6"/>
    </row>
    <row r="380" spans="1:3" s="2" customFormat="1" ht="17.25" customHeight="1">
      <c r="A380" s="5">
        <v>20499</v>
      </c>
      <c r="B380" s="7" t="s">
        <v>223</v>
      </c>
      <c r="C380" s="6">
        <f>SUM(C381:C382)</f>
        <v>0</v>
      </c>
    </row>
    <row r="381" spans="1:3" s="2" customFormat="1" ht="17.25" customHeight="1">
      <c r="A381" s="5">
        <v>2049902</v>
      </c>
      <c r="B381" s="5" t="s">
        <v>224</v>
      </c>
      <c r="C381" s="6"/>
    </row>
    <row r="382" spans="1:3" s="2" customFormat="1" ht="17.25" customHeight="1">
      <c r="A382" s="5">
        <v>2049999</v>
      </c>
      <c r="B382" s="5" t="s">
        <v>225</v>
      </c>
      <c r="C382" s="6"/>
    </row>
    <row r="383" spans="1:3" s="2" customFormat="1" ht="17.25" customHeight="1">
      <c r="A383" s="5">
        <v>205</v>
      </c>
      <c r="B383" s="7" t="s">
        <v>1793</v>
      </c>
      <c r="C383" s="6">
        <f>SUM(C384,C389,C396,C402,C408,C412,C416,C420,C426,C433)</f>
        <v>0</v>
      </c>
    </row>
    <row r="384" spans="1:3" s="2" customFormat="1" ht="17.25" customHeight="1">
      <c r="A384" s="5">
        <v>20501</v>
      </c>
      <c r="B384" s="7" t="s">
        <v>226</v>
      </c>
      <c r="C384" s="6">
        <f>SUM(C385:C388)</f>
        <v>0</v>
      </c>
    </row>
    <row r="385" spans="1:3" s="2" customFormat="1" ht="17.25" customHeight="1">
      <c r="A385" s="5">
        <v>2050101</v>
      </c>
      <c r="B385" s="5" t="s">
        <v>1</v>
      </c>
      <c r="C385" s="6"/>
    </row>
    <row r="386" spans="1:3" s="2" customFormat="1" ht="17.25" customHeight="1">
      <c r="A386" s="5">
        <v>2050102</v>
      </c>
      <c r="B386" s="5" t="s">
        <v>2</v>
      </c>
      <c r="C386" s="6"/>
    </row>
    <row r="387" spans="1:3" s="2" customFormat="1" ht="17.25" customHeight="1">
      <c r="A387" s="5">
        <v>2050103</v>
      </c>
      <c r="B387" s="5" t="s">
        <v>3</v>
      </c>
      <c r="C387" s="6"/>
    </row>
    <row r="388" spans="1:3" s="2" customFormat="1" ht="17.25" customHeight="1">
      <c r="A388" s="5">
        <v>2050199</v>
      </c>
      <c r="B388" s="5" t="s">
        <v>227</v>
      </c>
      <c r="C388" s="6"/>
    </row>
    <row r="389" spans="1:3" s="2" customFormat="1" ht="17.25" customHeight="1">
      <c r="A389" s="5">
        <v>20502</v>
      </c>
      <c r="B389" s="7" t="s">
        <v>228</v>
      </c>
      <c r="C389" s="6">
        <f>SUM(C390:C395)</f>
        <v>0</v>
      </c>
    </row>
    <row r="390" spans="1:3" s="2" customFormat="1" ht="17.25" customHeight="1">
      <c r="A390" s="5">
        <v>2050201</v>
      </c>
      <c r="B390" s="5" t="s">
        <v>229</v>
      </c>
      <c r="C390" s="6"/>
    </row>
    <row r="391" spans="1:3" s="2" customFormat="1" ht="17.25" customHeight="1">
      <c r="A391" s="5">
        <v>2050202</v>
      </c>
      <c r="B391" s="5" t="s">
        <v>230</v>
      </c>
      <c r="C391" s="6"/>
    </row>
    <row r="392" spans="1:3" s="2" customFormat="1" ht="17.25" customHeight="1">
      <c r="A392" s="5">
        <v>2050203</v>
      </c>
      <c r="B392" s="5" t="s">
        <v>231</v>
      </c>
      <c r="C392" s="6"/>
    </row>
    <row r="393" spans="1:3" s="2" customFormat="1" ht="17.25" customHeight="1">
      <c r="A393" s="5">
        <v>2050204</v>
      </c>
      <c r="B393" s="5" t="s">
        <v>232</v>
      </c>
      <c r="C393" s="6"/>
    </row>
    <row r="394" spans="1:3" s="2" customFormat="1" ht="17.25" customHeight="1">
      <c r="A394" s="5">
        <v>2050205</v>
      </c>
      <c r="B394" s="5" t="s">
        <v>233</v>
      </c>
      <c r="C394" s="6"/>
    </row>
    <row r="395" spans="1:3" s="2" customFormat="1" ht="17.25" customHeight="1">
      <c r="A395" s="5">
        <v>2050299</v>
      </c>
      <c r="B395" s="5" t="s">
        <v>234</v>
      </c>
      <c r="C395" s="6"/>
    </row>
    <row r="396" spans="1:3" s="2" customFormat="1" ht="17.25" customHeight="1">
      <c r="A396" s="5">
        <v>20503</v>
      </c>
      <c r="B396" s="7" t="s">
        <v>235</v>
      </c>
      <c r="C396" s="6">
        <f>SUM(C397:C401)</f>
        <v>0</v>
      </c>
    </row>
    <row r="397" spans="1:3" s="2" customFormat="1" ht="17.25" customHeight="1">
      <c r="A397" s="5">
        <v>2050301</v>
      </c>
      <c r="B397" s="5" t="s">
        <v>236</v>
      </c>
      <c r="C397" s="6"/>
    </row>
    <row r="398" spans="1:3" s="2" customFormat="1" ht="17.25" customHeight="1">
      <c r="A398" s="5">
        <v>2050302</v>
      </c>
      <c r="B398" s="5" t="s">
        <v>237</v>
      </c>
      <c r="C398" s="6"/>
    </row>
    <row r="399" spans="1:3" s="2" customFormat="1" ht="17.25" customHeight="1">
      <c r="A399" s="5">
        <v>2050303</v>
      </c>
      <c r="B399" s="5" t="s">
        <v>238</v>
      </c>
      <c r="C399" s="6"/>
    </row>
    <row r="400" spans="1:3" s="2" customFormat="1" ht="17.25" customHeight="1">
      <c r="A400" s="5">
        <v>2050305</v>
      </c>
      <c r="B400" s="5" t="s">
        <v>239</v>
      </c>
      <c r="C400" s="6"/>
    </row>
    <row r="401" spans="1:3" s="2" customFormat="1" ht="17.25" customHeight="1">
      <c r="A401" s="5">
        <v>2050399</v>
      </c>
      <c r="B401" s="5" t="s">
        <v>240</v>
      </c>
      <c r="C401" s="6"/>
    </row>
    <row r="402" spans="1:3" s="2" customFormat="1" ht="17.25" customHeight="1">
      <c r="A402" s="5">
        <v>20504</v>
      </c>
      <c r="B402" s="7" t="s">
        <v>241</v>
      </c>
      <c r="C402" s="6">
        <f>SUM(C403:C407)</f>
        <v>0</v>
      </c>
    </row>
    <row r="403" spans="1:3" s="2" customFormat="1" ht="17.25" customHeight="1">
      <c r="A403" s="5">
        <v>2050401</v>
      </c>
      <c r="B403" s="5" t="s">
        <v>242</v>
      </c>
      <c r="C403" s="6"/>
    </row>
    <row r="404" spans="1:3" s="2" customFormat="1" ht="17.25" customHeight="1">
      <c r="A404" s="5">
        <v>2050402</v>
      </c>
      <c r="B404" s="5" t="s">
        <v>243</v>
      </c>
      <c r="C404" s="6"/>
    </row>
    <row r="405" spans="1:3" s="2" customFormat="1" ht="17.25" customHeight="1">
      <c r="A405" s="5">
        <v>2050403</v>
      </c>
      <c r="B405" s="5" t="s">
        <v>244</v>
      </c>
      <c r="C405" s="6"/>
    </row>
    <row r="406" spans="1:3" s="2" customFormat="1" ht="17.25" customHeight="1">
      <c r="A406" s="5">
        <v>2050404</v>
      </c>
      <c r="B406" s="5" t="s">
        <v>245</v>
      </c>
      <c r="C406" s="6"/>
    </row>
    <row r="407" spans="1:3" s="2" customFormat="1" ht="17.25" customHeight="1">
      <c r="A407" s="5">
        <v>2050499</v>
      </c>
      <c r="B407" s="5" t="s">
        <v>246</v>
      </c>
      <c r="C407" s="6"/>
    </row>
    <row r="408" spans="1:3" s="2" customFormat="1" ht="17.25" customHeight="1">
      <c r="A408" s="5">
        <v>20505</v>
      </c>
      <c r="B408" s="7" t="s">
        <v>247</v>
      </c>
      <c r="C408" s="6">
        <f>SUM(C409:C411)</f>
        <v>0</v>
      </c>
    </row>
    <row r="409" spans="1:3" s="2" customFormat="1" ht="17.25" customHeight="1">
      <c r="A409" s="5">
        <v>2050501</v>
      </c>
      <c r="B409" s="5" t="s">
        <v>248</v>
      </c>
      <c r="C409" s="6"/>
    </row>
    <row r="410" spans="1:3" s="2" customFormat="1" ht="17.25" customHeight="1">
      <c r="A410" s="5">
        <v>2050502</v>
      </c>
      <c r="B410" s="5" t="s">
        <v>249</v>
      </c>
      <c r="C410" s="6"/>
    </row>
    <row r="411" spans="1:3" s="2" customFormat="1" ht="17.25" customHeight="1">
      <c r="A411" s="5">
        <v>2050599</v>
      </c>
      <c r="B411" s="5" t="s">
        <v>250</v>
      </c>
      <c r="C411" s="6"/>
    </row>
    <row r="412" spans="1:3" s="2" customFormat="1" ht="17.25" customHeight="1">
      <c r="A412" s="5">
        <v>20506</v>
      </c>
      <c r="B412" s="7" t="s">
        <v>251</v>
      </c>
      <c r="C412" s="6">
        <f>SUM(C413:C415)</f>
        <v>0</v>
      </c>
    </row>
    <row r="413" spans="1:3" s="2" customFormat="1" ht="17.25" customHeight="1">
      <c r="A413" s="5">
        <v>2050601</v>
      </c>
      <c r="B413" s="5" t="s">
        <v>252</v>
      </c>
      <c r="C413" s="6"/>
    </row>
    <row r="414" spans="1:3" s="2" customFormat="1" ht="17.25" customHeight="1">
      <c r="A414" s="5">
        <v>2050602</v>
      </c>
      <c r="B414" s="5" t="s">
        <v>253</v>
      </c>
      <c r="C414" s="6"/>
    </row>
    <row r="415" spans="1:3" s="2" customFormat="1" ht="17.25" customHeight="1">
      <c r="A415" s="5">
        <v>2050699</v>
      </c>
      <c r="B415" s="5" t="s">
        <v>254</v>
      </c>
      <c r="C415" s="6"/>
    </row>
    <row r="416" spans="1:3" s="2" customFormat="1" ht="17.25" customHeight="1">
      <c r="A416" s="5">
        <v>20507</v>
      </c>
      <c r="B416" s="7" t="s">
        <v>255</v>
      </c>
      <c r="C416" s="6">
        <f>SUM(C417:C419)</f>
        <v>0</v>
      </c>
    </row>
    <row r="417" spans="1:3" s="2" customFormat="1" ht="17.25" customHeight="1">
      <c r="A417" s="5">
        <v>2050701</v>
      </c>
      <c r="B417" s="5" t="s">
        <v>256</v>
      </c>
      <c r="C417" s="6"/>
    </row>
    <row r="418" spans="1:3" s="2" customFormat="1" ht="17.25" customHeight="1">
      <c r="A418" s="5">
        <v>2050702</v>
      </c>
      <c r="B418" s="5" t="s">
        <v>257</v>
      </c>
      <c r="C418" s="6"/>
    </row>
    <row r="419" spans="1:3" s="2" customFormat="1" ht="17.25" customHeight="1">
      <c r="A419" s="5">
        <v>2050799</v>
      </c>
      <c r="B419" s="5" t="s">
        <v>258</v>
      </c>
      <c r="C419" s="6"/>
    </row>
    <row r="420" spans="1:3" s="2" customFormat="1" ht="17.25" customHeight="1">
      <c r="A420" s="5">
        <v>20508</v>
      </c>
      <c r="B420" s="7" t="s">
        <v>259</v>
      </c>
      <c r="C420" s="6">
        <f>SUM(C421:C425)</f>
        <v>0</v>
      </c>
    </row>
    <row r="421" spans="1:3" s="2" customFormat="1" ht="17.25" customHeight="1">
      <c r="A421" s="5">
        <v>2050801</v>
      </c>
      <c r="B421" s="5" t="s">
        <v>260</v>
      </c>
      <c r="C421" s="6"/>
    </row>
    <row r="422" spans="1:3" s="2" customFormat="1" ht="17.25" customHeight="1">
      <c r="A422" s="5">
        <v>2050802</v>
      </c>
      <c r="B422" s="5" t="s">
        <v>261</v>
      </c>
      <c r="C422" s="6"/>
    </row>
    <row r="423" spans="1:3" s="2" customFormat="1" ht="17.25" customHeight="1">
      <c r="A423" s="5">
        <v>2050803</v>
      </c>
      <c r="B423" s="5" t="s">
        <v>262</v>
      </c>
      <c r="C423" s="6"/>
    </row>
    <row r="424" spans="1:3" s="2" customFormat="1" ht="17.25" customHeight="1">
      <c r="A424" s="5">
        <v>2050804</v>
      </c>
      <c r="B424" s="5" t="s">
        <v>263</v>
      </c>
      <c r="C424" s="6"/>
    </row>
    <row r="425" spans="1:3" s="2" customFormat="1" ht="17.25" customHeight="1">
      <c r="A425" s="5">
        <v>2050899</v>
      </c>
      <c r="B425" s="5" t="s">
        <v>264</v>
      </c>
      <c r="C425" s="6"/>
    </row>
    <row r="426" spans="1:3" s="2" customFormat="1" ht="17.25" customHeight="1">
      <c r="A426" s="5">
        <v>20509</v>
      </c>
      <c r="B426" s="7" t="s">
        <v>265</v>
      </c>
      <c r="C426" s="6">
        <f>SUM(C427:C432)</f>
        <v>0</v>
      </c>
    </row>
    <row r="427" spans="1:3" s="2" customFormat="1" ht="17.25" customHeight="1">
      <c r="A427" s="5">
        <v>2050901</v>
      </c>
      <c r="B427" s="5" t="s">
        <v>266</v>
      </c>
      <c r="C427" s="6"/>
    </row>
    <row r="428" spans="1:3" s="2" customFormat="1" ht="17.25" customHeight="1">
      <c r="A428" s="5">
        <v>2050902</v>
      </c>
      <c r="B428" s="5" t="s">
        <v>267</v>
      </c>
      <c r="C428" s="6"/>
    </row>
    <row r="429" spans="1:3" s="2" customFormat="1" ht="17.25" customHeight="1">
      <c r="A429" s="5">
        <v>2050903</v>
      </c>
      <c r="B429" s="5" t="s">
        <v>268</v>
      </c>
      <c r="C429" s="6"/>
    </row>
    <row r="430" spans="1:3" s="2" customFormat="1" ht="17.25" customHeight="1">
      <c r="A430" s="5">
        <v>2050904</v>
      </c>
      <c r="B430" s="5" t="s">
        <v>269</v>
      </c>
      <c r="C430" s="6"/>
    </row>
    <row r="431" spans="1:3" s="2" customFormat="1" ht="17.25" customHeight="1">
      <c r="A431" s="5">
        <v>2050905</v>
      </c>
      <c r="B431" s="5" t="s">
        <v>270</v>
      </c>
      <c r="C431" s="6"/>
    </row>
    <row r="432" spans="1:3" s="2" customFormat="1" ht="17.25" customHeight="1">
      <c r="A432" s="5">
        <v>2050999</v>
      </c>
      <c r="B432" s="5" t="s">
        <v>271</v>
      </c>
      <c r="C432" s="6"/>
    </row>
    <row r="433" spans="1:3" s="2" customFormat="1" ht="17.25" customHeight="1">
      <c r="A433" s="5">
        <v>20599</v>
      </c>
      <c r="B433" s="7" t="s">
        <v>272</v>
      </c>
      <c r="C433" s="6">
        <f>C434</f>
        <v>0</v>
      </c>
    </row>
    <row r="434" spans="1:3" s="2" customFormat="1" ht="17.25" customHeight="1">
      <c r="A434" s="5">
        <v>2059999</v>
      </c>
      <c r="B434" s="5" t="s">
        <v>273</v>
      </c>
      <c r="C434" s="6"/>
    </row>
    <row r="435" spans="1:3" s="2" customFormat="1" ht="17.25" customHeight="1">
      <c r="A435" s="5">
        <v>206</v>
      </c>
      <c r="B435" s="7" t="s">
        <v>1794</v>
      </c>
      <c r="C435" s="6">
        <f>SUM(C436,C441,C450,C456,C461,C466,C471,C478,C482,C486)</f>
        <v>481</v>
      </c>
    </row>
    <row r="436" spans="1:3" s="2" customFormat="1" ht="17.25" customHeight="1">
      <c r="A436" s="5">
        <v>20601</v>
      </c>
      <c r="B436" s="7" t="s">
        <v>274</v>
      </c>
      <c r="C436" s="6">
        <f>SUM(C437:C440)</f>
        <v>131</v>
      </c>
    </row>
    <row r="437" spans="1:3" s="2" customFormat="1" ht="17.25" customHeight="1">
      <c r="A437" s="5">
        <v>2060101</v>
      </c>
      <c r="B437" s="5" t="s">
        <v>1</v>
      </c>
      <c r="C437" s="6">
        <v>120</v>
      </c>
    </row>
    <row r="438" spans="1:3" s="2" customFormat="1" ht="17.25" customHeight="1">
      <c r="A438" s="5">
        <v>2060102</v>
      </c>
      <c r="B438" s="5" t="s">
        <v>2</v>
      </c>
      <c r="C438" s="6"/>
    </row>
    <row r="439" spans="1:3" s="2" customFormat="1" ht="17.25" customHeight="1">
      <c r="A439" s="5">
        <v>2060103</v>
      </c>
      <c r="B439" s="5" t="s">
        <v>3</v>
      </c>
      <c r="C439" s="6"/>
    </row>
    <row r="440" spans="1:3" s="2" customFormat="1" ht="17.25" customHeight="1">
      <c r="A440" s="5">
        <v>2060199</v>
      </c>
      <c r="B440" s="5" t="s">
        <v>275</v>
      </c>
      <c r="C440" s="6">
        <v>11</v>
      </c>
    </row>
    <row r="441" spans="1:3" s="2" customFormat="1" ht="17.25" customHeight="1">
      <c r="A441" s="5">
        <v>20602</v>
      </c>
      <c r="B441" s="7" t="s">
        <v>276</v>
      </c>
      <c r="C441" s="6">
        <f>SUM(C442:C449)</f>
        <v>193</v>
      </c>
    </row>
    <row r="442" spans="1:3" s="2" customFormat="1" ht="17.25" customHeight="1">
      <c r="A442" s="5">
        <v>2060201</v>
      </c>
      <c r="B442" s="5" t="s">
        <v>277</v>
      </c>
      <c r="C442" s="6"/>
    </row>
    <row r="443" spans="1:3" s="2" customFormat="1" ht="17.25" customHeight="1">
      <c r="A443" s="5">
        <v>2060203</v>
      </c>
      <c r="B443" s="5" t="s">
        <v>278</v>
      </c>
      <c r="C443" s="6"/>
    </row>
    <row r="444" spans="1:3" s="2" customFormat="1" ht="17.25" customHeight="1">
      <c r="A444" s="5">
        <v>2060204</v>
      </c>
      <c r="B444" s="5" t="s">
        <v>279</v>
      </c>
      <c r="C444" s="6"/>
    </row>
    <row r="445" spans="1:3" s="2" customFormat="1" ht="17.25" customHeight="1">
      <c r="A445" s="5">
        <v>2060205</v>
      </c>
      <c r="B445" s="5" t="s">
        <v>280</v>
      </c>
      <c r="C445" s="6"/>
    </row>
    <row r="446" spans="1:3" s="2" customFormat="1" ht="17.25" customHeight="1">
      <c r="A446" s="5">
        <v>2060206</v>
      </c>
      <c r="B446" s="5" t="s">
        <v>281</v>
      </c>
      <c r="C446" s="6"/>
    </row>
    <row r="447" spans="1:3" s="2" customFormat="1" ht="17.25" customHeight="1">
      <c r="A447" s="5">
        <v>2060207</v>
      </c>
      <c r="B447" s="5" t="s">
        <v>282</v>
      </c>
      <c r="C447" s="6"/>
    </row>
    <row r="448" spans="1:3" s="2" customFormat="1" ht="17.25" customHeight="1">
      <c r="A448" s="5">
        <v>2060208</v>
      </c>
      <c r="B448" s="5" t="s">
        <v>283</v>
      </c>
      <c r="C448" s="6"/>
    </row>
    <row r="449" spans="1:3" s="2" customFormat="1" ht="17.25" customHeight="1">
      <c r="A449" s="5">
        <v>2060299</v>
      </c>
      <c r="B449" s="5" t="s">
        <v>284</v>
      </c>
      <c r="C449" s="6">
        <v>193</v>
      </c>
    </row>
    <row r="450" spans="1:3" s="2" customFormat="1" ht="17.25" customHeight="1">
      <c r="A450" s="5">
        <v>20603</v>
      </c>
      <c r="B450" s="7" t="s">
        <v>285</v>
      </c>
      <c r="C450" s="6">
        <f>SUM(C451:C455)</f>
        <v>0</v>
      </c>
    </row>
    <row r="451" spans="1:3" s="2" customFormat="1" ht="17.25" customHeight="1">
      <c r="A451" s="5">
        <v>2060301</v>
      </c>
      <c r="B451" s="5" t="s">
        <v>277</v>
      </c>
      <c r="C451" s="6"/>
    </row>
    <row r="452" spans="1:3" s="2" customFormat="1" ht="17.25" customHeight="1">
      <c r="A452" s="5">
        <v>2060302</v>
      </c>
      <c r="B452" s="5" t="s">
        <v>286</v>
      </c>
      <c r="C452" s="6"/>
    </row>
    <row r="453" spans="1:3" s="2" customFormat="1" ht="17.25" customHeight="1">
      <c r="A453" s="5">
        <v>2060303</v>
      </c>
      <c r="B453" s="5" t="s">
        <v>287</v>
      </c>
      <c r="C453" s="6"/>
    </row>
    <row r="454" spans="1:3" s="2" customFormat="1" ht="17.25" customHeight="1">
      <c r="A454" s="5">
        <v>2060304</v>
      </c>
      <c r="B454" s="5" t="s">
        <v>288</v>
      </c>
      <c r="C454" s="6"/>
    </row>
    <row r="455" spans="1:3" s="2" customFormat="1" ht="17.25" customHeight="1">
      <c r="A455" s="5">
        <v>2060399</v>
      </c>
      <c r="B455" s="5" t="s">
        <v>289</v>
      </c>
      <c r="C455" s="6"/>
    </row>
    <row r="456" spans="1:3" s="2" customFormat="1" ht="17.25" customHeight="1">
      <c r="A456" s="5">
        <v>20604</v>
      </c>
      <c r="B456" s="7" t="s">
        <v>290</v>
      </c>
      <c r="C456" s="6">
        <f>SUM(C457:C460)</f>
        <v>0</v>
      </c>
    </row>
    <row r="457" spans="1:3" s="2" customFormat="1" ht="17.25" customHeight="1">
      <c r="A457" s="5">
        <v>2060401</v>
      </c>
      <c r="B457" s="5" t="s">
        <v>277</v>
      </c>
      <c r="C457" s="6"/>
    </row>
    <row r="458" spans="1:3" s="2" customFormat="1" ht="17.25" customHeight="1">
      <c r="A458" s="5">
        <v>2060404</v>
      </c>
      <c r="B458" s="5" t="s">
        <v>291</v>
      </c>
      <c r="C458" s="6"/>
    </row>
    <row r="459" spans="1:3" s="2" customFormat="1" ht="17.25" customHeight="1">
      <c r="A459" s="5">
        <v>2060405</v>
      </c>
      <c r="B459" s="5" t="s">
        <v>292</v>
      </c>
      <c r="C459" s="6"/>
    </row>
    <row r="460" spans="1:3" s="2" customFormat="1" ht="17.25" customHeight="1">
      <c r="A460" s="5">
        <v>2060499</v>
      </c>
      <c r="B460" s="5" t="s">
        <v>293</v>
      </c>
      <c r="C460" s="6"/>
    </row>
    <row r="461" spans="1:3" s="2" customFormat="1" ht="17.25" customHeight="1">
      <c r="A461" s="5">
        <v>20605</v>
      </c>
      <c r="B461" s="7" t="s">
        <v>294</v>
      </c>
      <c r="C461" s="6">
        <f>SUM(C462:C465)</f>
        <v>0</v>
      </c>
    </row>
    <row r="462" spans="1:3" s="2" customFormat="1" ht="17.25" customHeight="1">
      <c r="A462" s="5">
        <v>2060501</v>
      </c>
      <c r="B462" s="5" t="s">
        <v>277</v>
      </c>
      <c r="C462" s="6"/>
    </row>
    <row r="463" spans="1:3" s="2" customFormat="1" ht="17.25" customHeight="1">
      <c r="A463" s="5">
        <v>2060502</v>
      </c>
      <c r="B463" s="5" t="s">
        <v>295</v>
      </c>
      <c r="C463" s="6"/>
    </row>
    <row r="464" spans="1:3" s="2" customFormat="1" ht="17.25" customHeight="1">
      <c r="A464" s="5">
        <v>2060503</v>
      </c>
      <c r="B464" s="5" t="s">
        <v>296</v>
      </c>
      <c r="C464" s="6"/>
    </row>
    <row r="465" spans="1:3" s="2" customFormat="1" ht="17.25" customHeight="1">
      <c r="A465" s="5">
        <v>2060599</v>
      </c>
      <c r="B465" s="5" t="s">
        <v>297</v>
      </c>
      <c r="C465" s="6"/>
    </row>
    <row r="466" spans="1:3" s="2" customFormat="1" ht="17.25" customHeight="1">
      <c r="A466" s="5">
        <v>20606</v>
      </c>
      <c r="B466" s="7" t="s">
        <v>298</v>
      </c>
      <c r="C466" s="6">
        <f>SUM(C467:C470)</f>
        <v>0</v>
      </c>
    </row>
    <row r="467" spans="1:3" s="2" customFormat="1" ht="17.25" customHeight="1">
      <c r="A467" s="5">
        <v>2060601</v>
      </c>
      <c r="B467" s="5" t="s">
        <v>299</v>
      </c>
      <c r="C467" s="6"/>
    </row>
    <row r="468" spans="1:3" s="2" customFormat="1" ht="17.25" customHeight="1">
      <c r="A468" s="5">
        <v>2060602</v>
      </c>
      <c r="B468" s="5" t="s">
        <v>300</v>
      </c>
      <c r="C468" s="6"/>
    </row>
    <row r="469" spans="1:3" s="2" customFormat="1" ht="17.25" customHeight="1">
      <c r="A469" s="5">
        <v>2060603</v>
      </c>
      <c r="B469" s="5" t="s">
        <v>301</v>
      </c>
      <c r="C469" s="6"/>
    </row>
    <row r="470" spans="1:3" s="2" customFormat="1" ht="17.25" customHeight="1">
      <c r="A470" s="5">
        <v>2060699</v>
      </c>
      <c r="B470" s="5" t="s">
        <v>302</v>
      </c>
      <c r="C470" s="6"/>
    </row>
    <row r="471" spans="1:3" s="2" customFormat="1" ht="17.25" customHeight="1">
      <c r="A471" s="5">
        <v>20607</v>
      </c>
      <c r="B471" s="7" t="s">
        <v>303</v>
      </c>
      <c r="C471" s="6">
        <f>SUM(C472:C477)</f>
        <v>0</v>
      </c>
    </row>
    <row r="472" spans="1:3" s="2" customFormat="1" ht="17.25" customHeight="1">
      <c r="A472" s="5">
        <v>2060701</v>
      </c>
      <c r="B472" s="5" t="s">
        <v>277</v>
      </c>
      <c r="C472" s="6"/>
    </row>
    <row r="473" spans="1:3" s="2" customFormat="1" ht="17.25" customHeight="1">
      <c r="A473" s="5">
        <v>2060702</v>
      </c>
      <c r="B473" s="5" t="s">
        <v>304</v>
      </c>
      <c r="C473" s="6"/>
    </row>
    <row r="474" spans="1:3" s="2" customFormat="1" ht="17.25" customHeight="1">
      <c r="A474" s="5">
        <v>2060703</v>
      </c>
      <c r="B474" s="5" t="s">
        <v>305</v>
      </c>
      <c r="C474" s="6"/>
    </row>
    <row r="475" spans="1:3" s="2" customFormat="1" ht="17.25" customHeight="1">
      <c r="A475" s="5">
        <v>2060704</v>
      </c>
      <c r="B475" s="5" t="s">
        <v>306</v>
      </c>
      <c r="C475" s="6"/>
    </row>
    <row r="476" spans="1:3" s="2" customFormat="1" ht="17.25" customHeight="1">
      <c r="A476" s="5">
        <v>2060705</v>
      </c>
      <c r="B476" s="5" t="s">
        <v>307</v>
      </c>
      <c r="C476" s="6"/>
    </row>
    <row r="477" spans="1:3" s="2" customFormat="1" ht="17.25" customHeight="1">
      <c r="A477" s="5">
        <v>2060799</v>
      </c>
      <c r="B477" s="5" t="s">
        <v>308</v>
      </c>
      <c r="C477" s="6"/>
    </row>
    <row r="478" spans="1:3" s="2" customFormat="1" ht="17.25" customHeight="1">
      <c r="A478" s="5">
        <v>20608</v>
      </c>
      <c r="B478" s="7" t="s">
        <v>309</v>
      </c>
      <c r="C478" s="6">
        <f>SUM(C479:C481)</f>
        <v>0</v>
      </c>
    </row>
    <row r="479" spans="1:3" s="2" customFormat="1" ht="17.25" customHeight="1">
      <c r="A479" s="5">
        <v>2060801</v>
      </c>
      <c r="B479" s="5" t="s">
        <v>310</v>
      </c>
      <c r="C479" s="6"/>
    </row>
    <row r="480" spans="1:3" s="2" customFormat="1" ht="17.25" customHeight="1">
      <c r="A480" s="5">
        <v>2060802</v>
      </c>
      <c r="B480" s="5" t="s">
        <v>311</v>
      </c>
      <c r="C480" s="6"/>
    </row>
    <row r="481" spans="1:3" s="2" customFormat="1" ht="17.25" customHeight="1">
      <c r="A481" s="5">
        <v>2060899</v>
      </c>
      <c r="B481" s="5" t="s">
        <v>312</v>
      </c>
      <c r="C481" s="6"/>
    </row>
    <row r="482" spans="1:3" s="2" customFormat="1" ht="17.25" customHeight="1">
      <c r="A482" s="5">
        <v>20609</v>
      </c>
      <c r="B482" s="7" t="s">
        <v>313</v>
      </c>
      <c r="C482" s="6">
        <f>SUM(C483:C485)</f>
        <v>0</v>
      </c>
    </row>
    <row r="483" spans="1:3" s="2" customFormat="1" ht="17.25" customHeight="1">
      <c r="A483" s="5">
        <v>2060901</v>
      </c>
      <c r="B483" s="5" t="s">
        <v>314</v>
      </c>
      <c r="C483" s="6"/>
    </row>
    <row r="484" spans="1:3" s="2" customFormat="1" ht="17.25" customHeight="1">
      <c r="A484" s="5">
        <v>2060902</v>
      </c>
      <c r="B484" s="5" t="s">
        <v>315</v>
      </c>
      <c r="C484" s="6"/>
    </row>
    <row r="485" spans="1:3" s="2" customFormat="1" ht="17.25" customHeight="1">
      <c r="A485" s="5">
        <v>2060999</v>
      </c>
      <c r="B485" s="5" t="s">
        <v>316</v>
      </c>
      <c r="C485" s="6"/>
    </row>
    <row r="486" spans="1:3" s="2" customFormat="1" ht="17.25" customHeight="1">
      <c r="A486" s="5">
        <v>20699</v>
      </c>
      <c r="B486" s="7" t="s">
        <v>317</v>
      </c>
      <c r="C486" s="6">
        <f>SUM(C487:C490)</f>
        <v>157</v>
      </c>
    </row>
    <row r="487" spans="1:3" s="2" customFormat="1" ht="17.25" customHeight="1">
      <c r="A487" s="5">
        <v>2069901</v>
      </c>
      <c r="B487" s="5" t="s">
        <v>318</v>
      </c>
      <c r="C487" s="6"/>
    </row>
    <row r="488" spans="1:3" s="2" customFormat="1" ht="17.25" customHeight="1">
      <c r="A488" s="5">
        <v>2069902</v>
      </c>
      <c r="B488" s="5" t="s">
        <v>319</v>
      </c>
      <c r="C488" s="6"/>
    </row>
    <row r="489" spans="1:3" s="2" customFormat="1" ht="17.25" customHeight="1">
      <c r="A489" s="5">
        <v>2069903</v>
      </c>
      <c r="B489" s="5" t="s">
        <v>320</v>
      </c>
      <c r="C489" s="6"/>
    </row>
    <row r="490" spans="1:3" s="2" customFormat="1" ht="17.25" customHeight="1">
      <c r="A490" s="5">
        <v>2069999</v>
      </c>
      <c r="B490" s="5" t="s">
        <v>321</v>
      </c>
      <c r="C490" s="6">
        <v>157</v>
      </c>
    </row>
    <row r="491" spans="1:3" s="2" customFormat="1" ht="17.25" customHeight="1">
      <c r="A491" s="5">
        <v>207</v>
      </c>
      <c r="B491" s="7" t="s">
        <v>1795</v>
      </c>
      <c r="C491" s="6">
        <f>SUM(C492,C508,C516,C527,C536,C544)</f>
        <v>0</v>
      </c>
    </row>
    <row r="492" spans="1:3" s="2" customFormat="1" ht="17.25" customHeight="1">
      <c r="A492" s="5">
        <v>20701</v>
      </c>
      <c r="B492" s="7" t="s">
        <v>322</v>
      </c>
      <c r="C492" s="6">
        <f>SUM(C493:C507)</f>
        <v>0</v>
      </c>
    </row>
    <row r="493" spans="1:3" s="2" customFormat="1" ht="17.25" customHeight="1">
      <c r="A493" s="5">
        <v>2070101</v>
      </c>
      <c r="B493" s="5" t="s">
        <v>1</v>
      </c>
      <c r="C493" s="6"/>
    </row>
    <row r="494" spans="1:3" s="2" customFormat="1" ht="17.25" customHeight="1">
      <c r="A494" s="5">
        <v>2070102</v>
      </c>
      <c r="B494" s="5" t="s">
        <v>2</v>
      </c>
      <c r="C494" s="6"/>
    </row>
    <row r="495" spans="1:3" s="2" customFormat="1" ht="17.25" customHeight="1">
      <c r="A495" s="5">
        <v>2070103</v>
      </c>
      <c r="B495" s="5" t="s">
        <v>3</v>
      </c>
      <c r="C495" s="6"/>
    </row>
    <row r="496" spans="1:3" s="2" customFormat="1" ht="17.25" customHeight="1">
      <c r="A496" s="5">
        <v>2070104</v>
      </c>
      <c r="B496" s="5" t="s">
        <v>323</v>
      </c>
      <c r="C496" s="6"/>
    </row>
    <row r="497" spans="1:3" s="2" customFormat="1" ht="17.25" customHeight="1">
      <c r="A497" s="5">
        <v>2070105</v>
      </c>
      <c r="B497" s="5" t="s">
        <v>324</v>
      </c>
      <c r="C497" s="6"/>
    </row>
    <row r="498" spans="1:3" s="2" customFormat="1" ht="17.25" customHeight="1">
      <c r="A498" s="5">
        <v>2070106</v>
      </c>
      <c r="B498" s="5" t="s">
        <v>325</v>
      </c>
      <c r="C498" s="6"/>
    </row>
    <row r="499" spans="1:3" s="2" customFormat="1" ht="17.25" customHeight="1">
      <c r="A499" s="5">
        <v>2070107</v>
      </c>
      <c r="B499" s="5" t="s">
        <v>326</v>
      </c>
      <c r="C499" s="6"/>
    </row>
    <row r="500" spans="1:3" s="2" customFormat="1" ht="17.25" customHeight="1">
      <c r="A500" s="5">
        <v>2070108</v>
      </c>
      <c r="B500" s="5" t="s">
        <v>327</v>
      </c>
      <c r="C500" s="6"/>
    </row>
    <row r="501" spans="1:3" s="2" customFormat="1" ht="17.25" customHeight="1">
      <c r="A501" s="5">
        <v>2070109</v>
      </c>
      <c r="B501" s="5" t="s">
        <v>328</v>
      </c>
      <c r="C501" s="6"/>
    </row>
    <row r="502" spans="1:3" s="2" customFormat="1" ht="17.25" customHeight="1">
      <c r="A502" s="5">
        <v>2070110</v>
      </c>
      <c r="B502" s="5" t="s">
        <v>329</v>
      </c>
      <c r="C502" s="6"/>
    </row>
    <row r="503" spans="1:3" s="2" customFormat="1" ht="17.25" customHeight="1">
      <c r="A503" s="5">
        <v>2070111</v>
      </c>
      <c r="B503" s="5" t="s">
        <v>330</v>
      </c>
      <c r="C503" s="6"/>
    </row>
    <row r="504" spans="1:3" s="2" customFormat="1" ht="17.25" customHeight="1">
      <c r="A504" s="5">
        <v>2070112</v>
      </c>
      <c r="B504" s="5" t="s">
        <v>331</v>
      </c>
      <c r="C504" s="6"/>
    </row>
    <row r="505" spans="1:3" s="2" customFormat="1" ht="17.25" customHeight="1">
      <c r="A505" s="5">
        <v>2070113</v>
      </c>
      <c r="B505" s="5" t="s">
        <v>332</v>
      </c>
      <c r="C505" s="6"/>
    </row>
    <row r="506" spans="1:3" s="2" customFormat="1" ht="17.25" customHeight="1">
      <c r="A506" s="5">
        <v>2070114</v>
      </c>
      <c r="B506" s="5" t="s">
        <v>333</v>
      </c>
      <c r="C506" s="6"/>
    </row>
    <row r="507" spans="1:3" s="2" customFormat="1" ht="17.25" customHeight="1">
      <c r="A507" s="5">
        <v>2070199</v>
      </c>
      <c r="B507" s="5" t="s">
        <v>334</v>
      </c>
      <c r="C507" s="6"/>
    </row>
    <row r="508" spans="1:3" s="2" customFormat="1" ht="17.25" customHeight="1">
      <c r="A508" s="5">
        <v>20702</v>
      </c>
      <c r="B508" s="7" t="s">
        <v>335</v>
      </c>
      <c r="C508" s="6">
        <f>SUM(C509:C515)</f>
        <v>0</v>
      </c>
    </row>
    <row r="509" spans="1:3" s="2" customFormat="1" ht="17.25" customHeight="1">
      <c r="A509" s="5">
        <v>2070201</v>
      </c>
      <c r="B509" s="5" t="s">
        <v>1</v>
      </c>
      <c r="C509" s="6"/>
    </row>
    <row r="510" spans="1:3" s="2" customFormat="1" ht="17.25" customHeight="1">
      <c r="A510" s="5">
        <v>2070202</v>
      </c>
      <c r="B510" s="5" t="s">
        <v>2</v>
      </c>
      <c r="C510" s="6"/>
    </row>
    <row r="511" spans="1:3" s="2" customFormat="1" ht="17.25" customHeight="1">
      <c r="A511" s="5">
        <v>2070203</v>
      </c>
      <c r="B511" s="5" t="s">
        <v>3</v>
      </c>
      <c r="C511" s="6"/>
    </row>
    <row r="512" spans="1:3" s="2" customFormat="1" ht="17.25" customHeight="1">
      <c r="A512" s="5">
        <v>2070204</v>
      </c>
      <c r="B512" s="5" t="s">
        <v>336</v>
      </c>
      <c r="C512" s="6"/>
    </row>
    <row r="513" spans="1:3" s="2" customFormat="1" ht="17.25" customHeight="1">
      <c r="A513" s="5">
        <v>2070205</v>
      </c>
      <c r="B513" s="5" t="s">
        <v>337</v>
      </c>
      <c r="C513" s="6"/>
    </row>
    <row r="514" spans="1:3" s="2" customFormat="1" ht="17.25" customHeight="1">
      <c r="A514" s="5">
        <v>2070206</v>
      </c>
      <c r="B514" s="5" t="s">
        <v>338</v>
      </c>
      <c r="C514" s="6"/>
    </row>
    <row r="515" spans="1:3" s="2" customFormat="1" ht="17.25" customHeight="1">
      <c r="A515" s="5">
        <v>2070299</v>
      </c>
      <c r="B515" s="5" t="s">
        <v>339</v>
      </c>
      <c r="C515" s="6"/>
    </row>
    <row r="516" spans="1:3" s="2" customFormat="1" ht="17.25" customHeight="1">
      <c r="A516" s="5">
        <v>20703</v>
      </c>
      <c r="B516" s="7" t="s">
        <v>340</v>
      </c>
      <c r="C516" s="6">
        <f>SUM(C517:C526)</f>
        <v>0</v>
      </c>
    </row>
    <row r="517" spans="1:3" s="2" customFormat="1" ht="17.25" customHeight="1">
      <c r="A517" s="5">
        <v>2070301</v>
      </c>
      <c r="B517" s="5" t="s">
        <v>1</v>
      </c>
      <c r="C517" s="6"/>
    </row>
    <row r="518" spans="1:3" s="2" customFormat="1" ht="17.25" customHeight="1">
      <c r="A518" s="5">
        <v>2070302</v>
      </c>
      <c r="B518" s="5" t="s">
        <v>2</v>
      </c>
      <c r="C518" s="6"/>
    </row>
    <row r="519" spans="1:3" s="2" customFormat="1" ht="17.25" customHeight="1">
      <c r="A519" s="5">
        <v>2070303</v>
      </c>
      <c r="B519" s="5" t="s">
        <v>3</v>
      </c>
      <c r="C519" s="6"/>
    </row>
    <row r="520" spans="1:3" s="2" customFormat="1" ht="17.25" customHeight="1">
      <c r="A520" s="5">
        <v>2070304</v>
      </c>
      <c r="B520" s="5" t="s">
        <v>341</v>
      </c>
      <c r="C520" s="6"/>
    </row>
    <row r="521" spans="1:3" s="2" customFormat="1" ht="17.25" customHeight="1">
      <c r="A521" s="5">
        <v>2070305</v>
      </c>
      <c r="B521" s="5" t="s">
        <v>342</v>
      </c>
      <c r="C521" s="6"/>
    </row>
    <row r="522" spans="1:3" s="2" customFormat="1" ht="17.25" customHeight="1">
      <c r="A522" s="5">
        <v>2070306</v>
      </c>
      <c r="B522" s="5" t="s">
        <v>343</v>
      </c>
      <c r="C522" s="6"/>
    </row>
    <row r="523" spans="1:3" s="2" customFormat="1" ht="17.25" customHeight="1">
      <c r="A523" s="5">
        <v>2070307</v>
      </c>
      <c r="B523" s="5" t="s">
        <v>344</v>
      </c>
      <c r="C523" s="6"/>
    </row>
    <row r="524" spans="1:3" s="2" customFormat="1" ht="17.25" customHeight="1">
      <c r="A524" s="5">
        <v>2070308</v>
      </c>
      <c r="B524" s="5" t="s">
        <v>345</v>
      </c>
      <c r="C524" s="6"/>
    </row>
    <row r="525" spans="1:3" s="2" customFormat="1" ht="17.25" customHeight="1">
      <c r="A525" s="5">
        <v>2070309</v>
      </c>
      <c r="B525" s="5" t="s">
        <v>346</v>
      </c>
      <c r="C525" s="6"/>
    </row>
    <row r="526" spans="1:3" s="2" customFormat="1" ht="17.25" customHeight="1">
      <c r="A526" s="5">
        <v>2070399</v>
      </c>
      <c r="B526" s="5" t="s">
        <v>347</v>
      </c>
      <c r="C526" s="6"/>
    </row>
    <row r="527" spans="1:3" s="2" customFormat="1" ht="17.25" customHeight="1">
      <c r="A527" s="5">
        <v>20706</v>
      </c>
      <c r="B527" s="22" t="s">
        <v>348</v>
      </c>
      <c r="C527" s="6">
        <f>SUM(C528:C535)</f>
        <v>0</v>
      </c>
    </row>
    <row r="528" spans="1:3" s="2" customFormat="1" ht="17.25" customHeight="1">
      <c r="A528" s="5">
        <v>2070601</v>
      </c>
      <c r="B528" s="23" t="s">
        <v>1</v>
      </c>
      <c r="C528" s="6"/>
    </row>
    <row r="529" spans="1:3" s="2" customFormat="1" ht="17.25" customHeight="1">
      <c r="A529" s="5">
        <v>2070602</v>
      </c>
      <c r="B529" s="23" t="s">
        <v>2</v>
      </c>
      <c r="C529" s="6"/>
    </row>
    <row r="530" spans="1:3" s="2" customFormat="1" ht="17.25" customHeight="1">
      <c r="A530" s="5">
        <v>2070603</v>
      </c>
      <c r="B530" s="23" t="s">
        <v>3</v>
      </c>
      <c r="C530" s="6"/>
    </row>
    <row r="531" spans="1:3" s="2" customFormat="1" ht="17.25" customHeight="1">
      <c r="A531" s="5">
        <v>2070604</v>
      </c>
      <c r="B531" s="23" t="s">
        <v>349</v>
      </c>
      <c r="C531" s="6"/>
    </row>
    <row r="532" spans="1:3" s="2" customFormat="1" ht="17.25" customHeight="1">
      <c r="A532" s="5">
        <v>2070605</v>
      </c>
      <c r="B532" s="23" t="s">
        <v>350</v>
      </c>
      <c r="C532" s="6"/>
    </row>
    <row r="533" spans="1:3" s="2" customFormat="1" ht="17.25" customHeight="1">
      <c r="A533" s="5">
        <v>2070606</v>
      </c>
      <c r="B533" s="23" t="s">
        <v>351</v>
      </c>
      <c r="C533" s="6"/>
    </row>
    <row r="534" spans="1:3" s="2" customFormat="1" ht="17.25" customHeight="1">
      <c r="A534" s="5">
        <v>2070607</v>
      </c>
      <c r="B534" s="23" t="s">
        <v>352</v>
      </c>
      <c r="C534" s="6"/>
    </row>
    <row r="535" spans="1:3" s="2" customFormat="1" ht="17.25" customHeight="1">
      <c r="A535" s="5">
        <v>2070699</v>
      </c>
      <c r="B535" s="23" t="s">
        <v>353</v>
      </c>
      <c r="C535" s="6"/>
    </row>
    <row r="536" spans="1:3" s="2" customFormat="1" ht="17.25" customHeight="1">
      <c r="A536" s="5">
        <v>20708</v>
      </c>
      <c r="B536" s="22" t="s">
        <v>354</v>
      </c>
      <c r="C536" s="6">
        <f>SUM(C537:C543)</f>
        <v>0</v>
      </c>
    </row>
    <row r="537" spans="1:3" s="2" customFormat="1" ht="17.25" customHeight="1">
      <c r="A537" s="5">
        <v>2070801</v>
      </c>
      <c r="B537" s="23" t="s">
        <v>1</v>
      </c>
      <c r="C537" s="6"/>
    </row>
    <row r="538" spans="1:3" s="2" customFormat="1" ht="17.25" customHeight="1">
      <c r="A538" s="5">
        <v>2070802</v>
      </c>
      <c r="B538" s="23" t="s">
        <v>2</v>
      </c>
      <c r="C538" s="6"/>
    </row>
    <row r="539" spans="1:3" s="2" customFormat="1" ht="17.25" customHeight="1">
      <c r="A539" s="5">
        <v>2070803</v>
      </c>
      <c r="B539" s="23" t="s">
        <v>3</v>
      </c>
      <c r="C539" s="6"/>
    </row>
    <row r="540" spans="1:3" s="2" customFormat="1" ht="17.25" customHeight="1">
      <c r="A540" s="5">
        <v>2070806</v>
      </c>
      <c r="B540" s="23" t="s">
        <v>355</v>
      </c>
      <c r="C540" s="6"/>
    </row>
    <row r="541" spans="1:3" s="2" customFormat="1" ht="17.25" customHeight="1">
      <c r="A541" s="5">
        <v>2070807</v>
      </c>
      <c r="B541" s="23" t="s">
        <v>356</v>
      </c>
      <c r="C541" s="6"/>
    </row>
    <row r="542" spans="1:3" s="2" customFormat="1" ht="17.25" customHeight="1">
      <c r="A542" s="5">
        <v>2070808</v>
      </c>
      <c r="B542" s="23" t="s">
        <v>357</v>
      </c>
      <c r="C542" s="6"/>
    </row>
    <row r="543" spans="1:3" s="2" customFormat="1" ht="17.25" customHeight="1">
      <c r="A543" s="5">
        <v>2070899</v>
      </c>
      <c r="B543" s="23" t="s">
        <v>358</v>
      </c>
      <c r="C543" s="6"/>
    </row>
    <row r="544" spans="1:3" s="2" customFormat="1" ht="17.25" customHeight="1">
      <c r="A544" s="5">
        <v>20799</v>
      </c>
      <c r="B544" s="7" t="s">
        <v>359</v>
      </c>
      <c r="C544" s="6">
        <f>SUM(C545:C547)</f>
        <v>0</v>
      </c>
    </row>
    <row r="545" spans="1:3" s="2" customFormat="1" ht="17.25" customHeight="1">
      <c r="A545" s="5">
        <v>2079902</v>
      </c>
      <c r="B545" s="5" t="s">
        <v>360</v>
      </c>
      <c r="C545" s="6"/>
    </row>
    <row r="546" spans="1:3" s="2" customFormat="1" ht="17.25" customHeight="1">
      <c r="A546" s="5">
        <v>2079903</v>
      </c>
      <c r="B546" s="5" t="s">
        <v>361</v>
      </c>
      <c r="C546" s="6"/>
    </row>
    <row r="547" spans="1:3" s="2" customFormat="1" ht="17.25" customHeight="1">
      <c r="A547" s="5">
        <v>2079999</v>
      </c>
      <c r="B547" s="5" t="s">
        <v>362</v>
      </c>
      <c r="C547" s="6"/>
    </row>
    <row r="548" spans="1:3" s="2" customFormat="1" ht="17.25" customHeight="1">
      <c r="A548" s="5">
        <v>208</v>
      </c>
      <c r="B548" s="7" t="s">
        <v>1796</v>
      </c>
      <c r="C548" s="6">
        <f>SUM(C549,C568,C576,C578,C587,C591,C601,C610,C617,C625,C634,C640,C643,C646,C649,C652,C655,C659,C663,C671,C674)</f>
        <v>2797</v>
      </c>
    </row>
    <row r="549" spans="1:3" s="2" customFormat="1" ht="17.25" customHeight="1">
      <c r="A549" s="5">
        <v>20801</v>
      </c>
      <c r="B549" s="7" t="s">
        <v>363</v>
      </c>
      <c r="C549" s="6">
        <f>SUM(C550:C567)</f>
        <v>38</v>
      </c>
    </row>
    <row r="550" spans="1:3" s="2" customFormat="1" ht="17.25" customHeight="1">
      <c r="A550" s="5">
        <v>2080101</v>
      </c>
      <c r="B550" s="5" t="s">
        <v>1</v>
      </c>
      <c r="C550" s="6"/>
    </row>
    <row r="551" spans="1:3" s="2" customFormat="1" ht="17.25" customHeight="1">
      <c r="A551" s="5">
        <v>2080102</v>
      </c>
      <c r="B551" s="5" t="s">
        <v>2</v>
      </c>
      <c r="C551" s="6"/>
    </row>
    <row r="552" spans="1:3" s="2" customFormat="1" ht="17.25" customHeight="1">
      <c r="A552" s="5">
        <v>2080103</v>
      </c>
      <c r="B552" s="5" t="s">
        <v>3</v>
      </c>
      <c r="C552" s="6"/>
    </row>
    <row r="553" spans="1:3" s="2" customFormat="1" ht="17.25" customHeight="1">
      <c r="A553" s="5">
        <v>2080104</v>
      </c>
      <c r="B553" s="5" t="s">
        <v>364</v>
      </c>
      <c r="C553" s="6"/>
    </row>
    <row r="554" spans="1:3" s="2" customFormat="1" ht="17.25" customHeight="1">
      <c r="A554" s="5">
        <v>2080105</v>
      </c>
      <c r="B554" s="5" t="s">
        <v>365</v>
      </c>
      <c r="C554" s="6"/>
    </row>
    <row r="555" spans="1:3" s="2" customFormat="1" ht="17.25" customHeight="1">
      <c r="A555" s="5">
        <v>2080106</v>
      </c>
      <c r="B555" s="5" t="s">
        <v>366</v>
      </c>
      <c r="C555" s="6"/>
    </row>
    <row r="556" spans="1:3" s="2" customFormat="1" ht="17.25" customHeight="1">
      <c r="A556" s="5">
        <v>2080107</v>
      </c>
      <c r="B556" s="5" t="s">
        <v>367</v>
      </c>
      <c r="C556" s="6"/>
    </row>
    <row r="557" spans="1:3" s="2" customFormat="1" ht="17.25" customHeight="1">
      <c r="A557" s="5">
        <v>2080108</v>
      </c>
      <c r="B557" s="5" t="s">
        <v>42</v>
      </c>
      <c r="C557" s="6"/>
    </row>
    <row r="558" spans="1:3" s="2" customFormat="1" ht="17.25" customHeight="1">
      <c r="A558" s="5">
        <v>2080109</v>
      </c>
      <c r="B558" s="5" t="s">
        <v>368</v>
      </c>
      <c r="C558" s="6"/>
    </row>
    <row r="559" spans="1:3" s="2" customFormat="1" ht="17.25" customHeight="1">
      <c r="A559" s="5">
        <v>2080110</v>
      </c>
      <c r="B559" s="5" t="s">
        <v>369</v>
      </c>
      <c r="C559" s="6"/>
    </row>
    <row r="560" spans="1:3" s="2" customFormat="1" ht="17.25" customHeight="1">
      <c r="A560" s="5">
        <v>2080111</v>
      </c>
      <c r="B560" s="5" t="s">
        <v>370</v>
      </c>
      <c r="C560" s="6"/>
    </row>
    <row r="561" spans="1:3" s="2" customFormat="1" ht="17.25" customHeight="1">
      <c r="A561" s="5">
        <v>2080112</v>
      </c>
      <c r="B561" s="5" t="s">
        <v>371</v>
      </c>
      <c r="C561" s="6"/>
    </row>
    <row r="562" spans="1:3" s="2" customFormat="1" ht="17.25" customHeight="1">
      <c r="A562" s="5">
        <v>2080113</v>
      </c>
      <c r="B562" s="5" t="s">
        <v>372</v>
      </c>
      <c r="C562" s="6"/>
    </row>
    <row r="563" spans="1:3" s="2" customFormat="1" ht="17.25" customHeight="1">
      <c r="A563" s="5">
        <v>2080114</v>
      </c>
      <c r="B563" s="5" t="s">
        <v>373</v>
      </c>
      <c r="C563" s="6"/>
    </row>
    <row r="564" spans="1:3" s="2" customFormat="1" ht="17.25" customHeight="1">
      <c r="A564" s="5">
        <v>2080115</v>
      </c>
      <c r="B564" s="5" t="s">
        <v>374</v>
      </c>
      <c r="C564" s="6"/>
    </row>
    <row r="565" spans="1:3" s="2" customFormat="1" ht="17.25" customHeight="1">
      <c r="A565" s="5">
        <v>2080116</v>
      </c>
      <c r="B565" s="5" t="s">
        <v>375</v>
      </c>
      <c r="C565" s="6">
        <v>38</v>
      </c>
    </row>
    <row r="566" spans="1:3" s="2" customFormat="1" ht="17.25" customHeight="1">
      <c r="A566" s="5">
        <v>2080150</v>
      </c>
      <c r="B566" s="5" t="s">
        <v>10</v>
      </c>
      <c r="C566" s="6"/>
    </row>
    <row r="567" spans="1:3" s="2" customFormat="1" ht="17.25" customHeight="1">
      <c r="A567" s="5">
        <v>2080199</v>
      </c>
      <c r="B567" s="5" t="s">
        <v>376</v>
      </c>
      <c r="C567" s="6"/>
    </row>
    <row r="568" spans="1:3" s="2" customFormat="1" ht="17.25" customHeight="1">
      <c r="A568" s="5">
        <v>20802</v>
      </c>
      <c r="B568" s="7" t="s">
        <v>377</v>
      </c>
      <c r="C568" s="6">
        <f>SUM(C569:C575)</f>
        <v>0</v>
      </c>
    </row>
    <row r="569" spans="1:3" s="2" customFormat="1" ht="17.25" customHeight="1">
      <c r="A569" s="5">
        <v>2080201</v>
      </c>
      <c r="B569" s="5" t="s">
        <v>1</v>
      </c>
      <c r="C569" s="6"/>
    </row>
    <row r="570" spans="1:3" s="2" customFormat="1" ht="17.25" customHeight="1">
      <c r="A570" s="5">
        <v>2080202</v>
      </c>
      <c r="B570" s="5" t="s">
        <v>2</v>
      </c>
      <c r="C570" s="6"/>
    </row>
    <row r="571" spans="1:3" s="2" customFormat="1" ht="17.25" customHeight="1">
      <c r="A571" s="5">
        <v>2080203</v>
      </c>
      <c r="B571" s="5" t="s">
        <v>3</v>
      </c>
      <c r="C571" s="6"/>
    </row>
    <row r="572" spans="1:3" s="2" customFormat="1" ht="17.25" customHeight="1">
      <c r="A572" s="5">
        <v>2080206</v>
      </c>
      <c r="B572" s="5" t="s">
        <v>378</v>
      </c>
      <c r="C572" s="6"/>
    </row>
    <row r="573" spans="1:3" s="2" customFormat="1" ht="17.25" customHeight="1">
      <c r="A573" s="5">
        <v>2080207</v>
      </c>
      <c r="B573" s="5" t="s">
        <v>379</v>
      </c>
      <c r="C573" s="6"/>
    </row>
    <row r="574" spans="1:3" s="2" customFormat="1" ht="17.25" customHeight="1">
      <c r="A574" s="5">
        <v>2080208</v>
      </c>
      <c r="B574" s="5" t="s">
        <v>380</v>
      </c>
      <c r="C574" s="6"/>
    </row>
    <row r="575" spans="1:3" s="2" customFormat="1" ht="17.25" customHeight="1">
      <c r="A575" s="5">
        <v>2080299</v>
      </c>
      <c r="B575" s="5" t="s">
        <v>381</v>
      </c>
      <c r="C575" s="6"/>
    </row>
    <row r="576" spans="1:3" s="2" customFormat="1" ht="17.25" customHeight="1">
      <c r="A576" s="5">
        <v>20804</v>
      </c>
      <c r="B576" s="7" t="s">
        <v>382</v>
      </c>
      <c r="C576" s="6">
        <f>C577</f>
        <v>0</v>
      </c>
    </row>
    <row r="577" spans="1:3" s="2" customFormat="1" ht="17.25" customHeight="1">
      <c r="A577" s="5">
        <v>2080402</v>
      </c>
      <c r="B577" s="5" t="s">
        <v>383</v>
      </c>
      <c r="C577" s="6"/>
    </row>
    <row r="578" spans="1:3" s="2" customFormat="1" ht="17.25" customHeight="1">
      <c r="A578" s="5">
        <v>20805</v>
      </c>
      <c r="B578" s="7" t="s">
        <v>384</v>
      </c>
      <c r="C578" s="6">
        <f>SUM(C579:C586)</f>
        <v>2504</v>
      </c>
    </row>
    <row r="579" spans="1:3" s="2" customFormat="1" ht="17.25" customHeight="1">
      <c r="A579" s="5">
        <v>2080501</v>
      </c>
      <c r="B579" s="5" t="s">
        <v>385</v>
      </c>
      <c r="C579" s="6"/>
    </row>
    <row r="580" spans="1:3" s="2" customFormat="1" ht="17.25" customHeight="1">
      <c r="A580" s="5">
        <v>2080502</v>
      </c>
      <c r="B580" s="5" t="s">
        <v>386</v>
      </c>
      <c r="C580" s="6"/>
    </row>
    <row r="581" spans="1:3" s="2" customFormat="1" ht="17.25" customHeight="1">
      <c r="A581" s="5">
        <v>2080503</v>
      </c>
      <c r="B581" s="5" t="s">
        <v>387</v>
      </c>
      <c r="C581" s="6"/>
    </row>
    <row r="582" spans="1:3" s="2" customFormat="1" ht="17.25" customHeight="1">
      <c r="A582" s="5">
        <v>2080505</v>
      </c>
      <c r="B582" s="5" t="s">
        <v>388</v>
      </c>
      <c r="C582" s="6">
        <v>261</v>
      </c>
    </row>
    <row r="583" spans="1:3" s="2" customFormat="1" ht="17.25" customHeight="1">
      <c r="A583" s="5">
        <v>2080506</v>
      </c>
      <c r="B583" s="5" t="s">
        <v>389</v>
      </c>
      <c r="C583" s="6">
        <v>685</v>
      </c>
    </row>
    <row r="584" spans="1:3" s="2" customFormat="1" ht="17.25" customHeight="1">
      <c r="A584" s="5">
        <v>2080507</v>
      </c>
      <c r="B584" s="5" t="s">
        <v>390</v>
      </c>
      <c r="C584" s="6">
        <v>1558</v>
      </c>
    </row>
    <row r="585" spans="1:3" s="2" customFormat="1" ht="17.25" customHeight="1">
      <c r="A585" s="5">
        <v>2080508</v>
      </c>
      <c r="B585" s="5" t="s">
        <v>391</v>
      </c>
      <c r="C585" s="6"/>
    </row>
    <row r="586" spans="1:3" s="2" customFormat="1" ht="17.25" customHeight="1">
      <c r="A586" s="5">
        <v>2080599</v>
      </c>
      <c r="B586" s="5" t="s">
        <v>392</v>
      </c>
      <c r="C586" s="6"/>
    </row>
    <row r="587" spans="1:3" s="2" customFormat="1" ht="17.25" customHeight="1">
      <c r="A587" s="5">
        <v>20806</v>
      </c>
      <c r="B587" s="7" t="s">
        <v>393</v>
      </c>
      <c r="C587" s="6">
        <f>SUM(C588:C590)</f>
        <v>0</v>
      </c>
    </row>
    <row r="588" spans="1:3" s="2" customFormat="1" ht="17.25" customHeight="1">
      <c r="A588" s="5">
        <v>2080601</v>
      </c>
      <c r="B588" s="5" t="s">
        <v>394</v>
      </c>
      <c r="C588" s="6"/>
    </row>
    <row r="589" spans="1:3" s="2" customFormat="1" ht="17.25" customHeight="1">
      <c r="A589" s="5">
        <v>2080602</v>
      </c>
      <c r="B589" s="5" t="s">
        <v>395</v>
      </c>
      <c r="C589" s="6"/>
    </row>
    <row r="590" spans="1:3" s="2" customFormat="1" ht="17.25" customHeight="1">
      <c r="A590" s="5">
        <v>2080699</v>
      </c>
      <c r="B590" s="5" t="s">
        <v>396</v>
      </c>
      <c r="C590" s="6"/>
    </row>
    <row r="591" spans="1:3" s="2" customFormat="1" ht="17.25" customHeight="1">
      <c r="A591" s="5">
        <v>20807</v>
      </c>
      <c r="B591" s="7" t="s">
        <v>397</v>
      </c>
      <c r="C591" s="6">
        <f>SUM(C592:C600)</f>
        <v>0</v>
      </c>
    </row>
    <row r="592" spans="1:3" s="2" customFormat="1" ht="17.25" customHeight="1">
      <c r="A592" s="5">
        <v>2080701</v>
      </c>
      <c r="B592" s="5" t="s">
        <v>398</v>
      </c>
      <c r="C592" s="6"/>
    </row>
    <row r="593" spans="1:3" s="2" customFormat="1" ht="17.25" customHeight="1">
      <c r="A593" s="5">
        <v>2080702</v>
      </c>
      <c r="B593" s="5" t="s">
        <v>399</v>
      </c>
      <c r="C593" s="6"/>
    </row>
    <row r="594" spans="1:3" s="2" customFormat="1" ht="17.25" customHeight="1">
      <c r="A594" s="5">
        <v>2080704</v>
      </c>
      <c r="B594" s="5" t="s">
        <v>400</v>
      </c>
      <c r="C594" s="6"/>
    </row>
    <row r="595" spans="1:3" s="2" customFormat="1" ht="17.25" customHeight="1">
      <c r="A595" s="5">
        <v>2080705</v>
      </c>
      <c r="B595" s="5" t="s">
        <v>401</v>
      </c>
      <c r="C595" s="6"/>
    </row>
    <row r="596" spans="1:3" s="2" customFormat="1" ht="17.25" customHeight="1">
      <c r="A596" s="5">
        <v>2080709</v>
      </c>
      <c r="B596" s="5" t="s">
        <v>402</v>
      </c>
      <c r="C596" s="6"/>
    </row>
    <row r="597" spans="1:3" s="2" customFormat="1" ht="17.25" customHeight="1">
      <c r="A597" s="5">
        <v>2080711</v>
      </c>
      <c r="B597" s="5" t="s">
        <v>403</v>
      </c>
      <c r="C597" s="6"/>
    </row>
    <row r="598" spans="1:3" s="2" customFormat="1" ht="17.25" customHeight="1">
      <c r="A598" s="5">
        <v>2080712</v>
      </c>
      <c r="B598" s="5" t="s">
        <v>404</v>
      </c>
      <c r="C598" s="6"/>
    </row>
    <row r="599" spans="1:3" s="2" customFormat="1" ht="17.25" customHeight="1">
      <c r="A599" s="5">
        <v>2080713</v>
      </c>
      <c r="B599" s="5" t="s">
        <v>405</v>
      </c>
      <c r="C599" s="6"/>
    </row>
    <row r="600" spans="1:3" s="2" customFormat="1" ht="17.25" customHeight="1">
      <c r="A600" s="5">
        <v>2080799</v>
      </c>
      <c r="B600" s="5" t="s">
        <v>406</v>
      </c>
      <c r="C600" s="6"/>
    </row>
    <row r="601" spans="1:3" s="2" customFormat="1" ht="17.25" customHeight="1">
      <c r="A601" s="5">
        <v>20808</v>
      </c>
      <c r="B601" s="7" t="s">
        <v>407</v>
      </c>
      <c r="C601" s="6">
        <f>SUM(C602:C609)</f>
        <v>249</v>
      </c>
    </row>
    <row r="602" spans="1:3" s="2" customFormat="1" ht="17.25" customHeight="1">
      <c r="A602" s="5">
        <v>2080801</v>
      </c>
      <c r="B602" s="5" t="s">
        <v>408</v>
      </c>
      <c r="C602" s="6">
        <v>26</v>
      </c>
    </row>
    <row r="603" spans="1:3" s="2" customFormat="1" ht="17.25" customHeight="1">
      <c r="A603" s="5">
        <v>2080802</v>
      </c>
      <c r="B603" s="5" t="s">
        <v>409</v>
      </c>
      <c r="C603" s="6"/>
    </row>
    <row r="604" spans="1:3" s="2" customFormat="1" ht="17.25" customHeight="1">
      <c r="A604" s="5">
        <v>2080803</v>
      </c>
      <c r="B604" s="5" t="s">
        <v>410</v>
      </c>
      <c r="C604" s="6"/>
    </row>
    <row r="605" spans="1:3" s="2" customFormat="1" ht="17.25" customHeight="1">
      <c r="A605" s="5">
        <v>2080805</v>
      </c>
      <c r="B605" s="5" t="s">
        <v>411</v>
      </c>
      <c r="C605" s="6">
        <v>223</v>
      </c>
    </row>
    <row r="606" spans="1:3" s="2" customFormat="1" ht="17.25" customHeight="1">
      <c r="A606" s="5">
        <v>2080806</v>
      </c>
      <c r="B606" s="5" t="s">
        <v>412</v>
      </c>
      <c r="C606" s="6"/>
    </row>
    <row r="607" spans="1:3" s="2" customFormat="1" ht="17.25" customHeight="1">
      <c r="A607" s="5">
        <v>2080807</v>
      </c>
      <c r="B607" s="5" t="s">
        <v>413</v>
      </c>
      <c r="C607" s="6"/>
    </row>
    <row r="608" spans="1:3" s="2" customFormat="1" ht="17.25" customHeight="1">
      <c r="A608" s="5">
        <v>2080808</v>
      </c>
      <c r="B608" s="5" t="s">
        <v>414</v>
      </c>
      <c r="C608" s="6"/>
    </row>
    <row r="609" spans="1:3" s="2" customFormat="1" ht="17.25" customHeight="1">
      <c r="A609" s="5">
        <v>2080899</v>
      </c>
      <c r="B609" s="5" t="s">
        <v>415</v>
      </c>
      <c r="C609" s="6"/>
    </row>
    <row r="610" spans="1:3" s="2" customFormat="1" ht="17.25" customHeight="1">
      <c r="A610" s="5">
        <v>20809</v>
      </c>
      <c r="B610" s="7" t="s">
        <v>416</v>
      </c>
      <c r="C610" s="6">
        <f>SUM(C611:C616)</f>
        <v>1</v>
      </c>
    </row>
    <row r="611" spans="1:3" s="2" customFormat="1" ht="17.25" customHeight="1">
      <c r="A611" s="5">
        <v>2080901</v>
      </c>
      <c r="B611" s="5" t="s">
        <v>417</v>
      </c>
      <c r="C611" s="6"/>
    </row>
    <row r="612" spans="1:3" s="2" customFormat="1" ht="17.25" customHeight="1">
      <c r="A612" s="5">
        <v>2080902</v>
      </c>
      <c r="B612" s="5" t="s">
        <v>418</v>
      </c>
      <c r="C612" s="6"/>
    </row>
    <row r="613" spans="1:3" s="2" customFormat="1" ht="17.25" customHeight="1">
      <c r="A613" s="5">
        <v>2080903</v>
      </c>
      <c r="B613" s="5" t="s">
        <v>419</v>
      </c>
      <c r="C613" s="6"/>
    </row>
    <row r="614" spans="1:3" s="2" customFormat="1" ht="17.25" customHeight="1">
      <c r="A614" s="5">
        <v>2080904</v>
      </c>
      <c r="B614" s="5" t="s">
        <v>420</v>
      </c>
      <c r="C614" s="6"/>
    </row>
    <row r="615" spans="1:3" s="2" customFormat="1" ht="17.25" customHeight="1">
      <c r="A615" s="5">
        <v>2080905</v>
      </c>
      <c r="B615" s="5" t="s">
        <v>421</v>
      </c>
      <c r="C615" s="6"/>
    </row>
    <row r="616" spans="1:3" s="2" customFormat="1" ht="17.25" customHeight="1">
      <c r="A616" s="5">
        <v>2080999</v>
      </c>
      <c r="B616" s="5" t="s">
        <v>422</v>
      </c>
      <c r="C616" s="6">
        <v>1</v>
      </c>
    </row>
    <row r="617" spans="1:3" s="2" customFormat="1" ht="17.25" customHeight="1">
      <c r="A617" s="5">
        <v>20810</v>
      </c>
      <c r="B617" s="7" t="s">
        <v>423</v>
      </c>
      <c r="C617" s="6">
        <f>SUM(C618:C624)</f>
        <v>0</v>
      </c>
    </row>
    <row r="618" spans="1:3" s="2" customFormat="1" ht="17.25" customHeight="1">
      <c r="A618" s="5">
        <v>2081001</v>
      </c>
      <c r="B618" s="5" t="s">
        <v>424</v>
      </c>
      <c r="C618" s="6"/>
    </row>
    <row r="619" spans="1:3" s="2" customFormat="1" ht="17.25" customHeight="1">
      <c r="A619" s="5">
        <v>2081002</v>
      </c>
      <c r="B619" s="5" t="s">
        <v>425</v>
      </c>
      <c r="C619" s="6"/>
    </row>
    <row r="620" spans="1:3" s="2" customFormat="1" ht="17.25" customHeight="1">
      <c r="A620" s="5">
        <v>2081003</v>
      </c>
      <c r="B620" s="5" t="s">
        <v>426</v>
      </c>
      <c r="C620" s="6"/>
    </row>
    <row r="621" spans="1:3" s="2" customFormat="1" ht="17.25" customHeight="1">
      <c r="A621" s="5">
        <v>2081004</v>
      </c>
      <c r="B621" s="5" t="s">
        <v>427</v>
      </c>
      <c r="C621" s="6"/>
    </row>
    <row r="622" spans="1:3" s="2" customFormat="1" ht="17.25" customHeight="1">
      <c r="A622" s="5">
        <v>2081005</v>
      </c>
      <c r="B622" s="5" t="s">
        <v>428</v>
      </c>
      <c r="C622" s="6"/>
    </row>
    <row r="623" spans="1:3" s="2" customFormat="1" ht="17.25" customHeight="1">
      <c r="A623" s="5">
        <v>2081006</v>
      </c>
      <c r="B623" s="5" t="s">
        <v>429</v>
      </c>
      <c r="C623" s="6"/>
    </row>
    <row r="624" spans="1:3" s="2" customFormat="1" ht="17.25" customHeight="1">
      <c r="A624" s="5">
        <v>2081099</v>
      </c>
      <c r="B624" s="5" t="s">
        <v>430</v>
      </c>
      <c r="C624" s="6"/>
    </row>
    <row r="625" spans="1:3" s="2" customFormat="1" ht="17.25" customHeight="1">
      <c r="A625" s="5">
        <v>20811</v>
      </c>
      <c r="B625" s="7" t="s">
        <v>431</v>
      </c>
      <c r="C625" s="6">
        <f>SUM(C626:C633)</f>
        <v>0</v>
      </c>
    </row>
    <row r="626" spans="1:3" s="2" customFormat="1" ht="17.25" customHeight="1">
      <c r="A626" s="5">
        <v>2081101</v>
      </c>
      <c r="B626" s="5" t="s">
        <v>1</v>
      </c>
      <c r="C626" s="6"/>
    </row>
    <row r="627" spans="1:3" s="2" customFormat="1" ht="17.25" customHeight="1">
      <c r="A627" s="5">
        <v>2081102</v>
      </c>
      <c r="B627" s="5" t="s">
        <v>2</v>
      </c>
      <c r="C627" s="6"/>
    </row>
    <row r="628" spans="1:3" s="2" customFormat="1" ht="17.25" customHeight="1">
      <c r="A628" s="5">
        <v>2081103</v>
      </c>
      <c r="B628" s="5" t="s">
        <v>3</v>
      </c>
      <c r="C628" s="6"/>
    </row>
    <row r="629" spans="1:3" s="2" customFormat="1" ht="17.25" customHeight="1">
      <c r="A629" s="5">
        <v>2081104</v>
      </c>
      <c r="B629" s="5" t="s">
        <v>432</v>
      </c>
      <c r="C629" s="6"/>
    </row>
    <row r="630" spans="1:3" s="2" customFormat="1" ht="17.25" customHeight="1">
      <c r="A630" s="5">
        <v>2081105</v>
      </c>
      <c r="B630" s="5" t="s">
        <v>433</v>
      </c>
      <c r="C630" s="6"/>
    </row>
    <row r="631" spans="1:3" s="2" customFormat="1" ht="17.25" customHeight="1">
      <c r="A631" s="5">
        <v>2081106</v>
      </c>
      <c r="B631" s="5" t="s">
        <v>434</v>
      </c>
      <c r="C631" s="6"/>
    </row>
    <row r="632" spans="1:3" s="2" customFormat="1" ht="17.25" customHeight="1">
      <c r="A632" s="5">
        <v>2081107</v>
      </c>
      <c r="B632" s="5" t="s">
        <v>435</v>
      </c>
      <c r="C632" s="6"/>
    </row>
    <row r="633" spans="1:3" s="2" customFormat="1" ht="17.25" customHeight="1">
      <c r="A633" s="5">
        <v>2081199</v>
      </c>
      <c r="B633" s="5" t="s">
        <v>436</v>
      </c>
      <c r="C633" s="6"/>
    </row>
    <row r="634" spans="1:3" s="2" customFormat="1" ht="17.25" customHeight="1">
      <c r="A634" s="5">
        <v>20816</v>
      </c>
      <c r="B634" s="7" t="s">
        <v>437</v>
      </c>
      <c r="C634" s="6">
        <f>SUM(C635:C639)</f>
        <v>0</v>
      </c>
    </row>
    <row r="635" spans="1:3" s="2" customFormat="1" ht="17.25" customHeight="1">
      <c r="A635" s="5">
        <v>2081601</v>
      </c>
      <c r="B635" s="5" t="s">
        <v>1</v>
      </c>
      <c r="C635" s="6"/>
    </row>
    <row r="636" spans="1:3" s="2" customFormat="1" ht="17.25" customHeight="1">
      <c r="A636" s="5">
        <v>2081602</v>
      </c>
      <c r="B636" s="5" t="s">
        <v>2</v>
      </c>
      <c r="C636" s="6"/>
    </row>
    <row r="637" spans="1:3" s="2" customFormat="1" ht="17.25" customHeight="1">
      <c r="A637" s="5">
        <v>2081603</v>
      </c>
      <c r="B637" s="5" t="s">
        <v>3</v>
      </c>
      <c r="C637" s="6"/>
    </row>
    <row r="638" spans="1:3" s="2" customFormat="1" ht="17.25" customHeight="1">
      <c r="A638" s="5">
        <v>2081650</v>
      </c>
      <c r="B638" s="5" t="s">
        <v>10</v>
      </c>
      <c r="C638" s="6"/>
    </row>
    <row r="639" spans="1:3" s="2" customFormat="1" ht="17.25" customHeight="1">
      <c r="A639" s="5">
        <v>2081699</v>
      </c>
      <c r="B639" s="5" t="s">
        <v>438</v>
      </c>
      <c r="C639" s="6"/>
    </row>
    <row r="640" spans="1:3" s="2" customFormat="1" ht="17.25" customHeight="1">
      <c r="A640" s="5">
        <v>20819</v>
      </c>
      <c r="B640" s="7" t="s">
        <v>439</v>
      </c>
      <c r="C640" s="6">
        <f>SUM(C641:C642)</f>
        <v>0</v>
      </c>
    </row>
    <row r="641" spans="1:3" s="2" customFormat="1" ht="17.25" customHeight="1">
      <c r="A641" s="5">
        <v>2081901</v>
      </c>
      <c r="B641" s="5" t="s">
        <v>440</v>
      </c>
      <c r="C641" s="6"/>
    </row>
    <row r="642" spans="1:3" s="2" customFormat="1" ht="17.25" customHeight="1">
      <c r="A642" s="5">
        <v>2081902</v>
      </c>
      <c r="B642" s="5" t="s">
        <v>441</v>
      </c>
      <c r="C642" s="6"/>
    </row>
    <row r="643" spans="1:3" s="2" customFormat="1" ht="17.25" customHeight="1">
      <c r="A643" s="5">
        <v>20820</v>
      </c>
      <c r="B643" s="7" t="s">
        <v>442</v>
      </c>
      <c r="C643" s="6">
        <f>SUM(C644:C645)</f>
        <v>0</v>
      </c>
    </row>
    <row r="644" spans="1:3" s="2" customFormat="1" ht="17.25" customHeight="1">
      <c r="A644" s="5">
        <v>2082001</v>
      </c>
      <c r="B644" s="5" t="s">
        <v>443</v>
      </c>
      <c r="C644" s="6"/>
    </row>
    <row r="645" spans="1:3" s="2" customFormat="1" ht="17.25" customHeight="1">
      <c r="A645" s="5">
        <v>2082002</v>
      </c>
      <c r="B645" s="5" t="s">
        <v>444</v>
      </c>
      <c r="C645" s="6"/>
    </row>
    <row r="646" spans="1:3" s="2" customFormat="1" ht="17.25" customHeight="1">
      <c r="A646" s="5">
        <v>20821</v>
      </c>
      <c r="B646" s="7" t="s">
        <v>445</v>
      </c>
      <c r="C646" s="6">
        <f>SUM(C647:C648)</f>
        <v>0</v>
      </c>
    </row>
    <row r="647" spans="1:3" s="2" customFormat="1" ht="17.25" customHeight="1">
      <c r="A647" s="5">
        <v>2082101</v>
      </c>
      <c r="B647" s="5" t="s">
        <v>446</v>
      </c>
      <c r="C647" s="6"/>
    </row>
    <row r="648" spans="1:3" s="2" customFormat="1" ht="17.25" customHeight="1">
      <c r="A648" s="5">
        <v>2082102</v>
      </c>
      <c r="B648" s="5" t="s">
        <v>447</v>
      </c>
      <c r="C648" s="6"/>
    </row>
    <row r="649" spans="1:3" s="2" customFormat="1" ht="17.25" customHeight="1">
      <c r="A649" s="5">
        <v>20824</v>
      </c>
      <c r="B649" s="7" t="s">
        <v>448</v>
      </c>
      <c r="C649" s="6">
        <f>SUM(C650:C651)</f>
        <v>0</v>
      </c>
    </row>
    <row r="650" spans="1:3" s="2" customFormat="1" ht="17.25" customHeight="1">
      <c r="A650" s="5">
        <v>2082401</v>
      </c>
      <c r="B650" s="5" t="s">
        <v>449</v>
      </c>
      <c r="C650" s="6"/>
    </row>
    <row r="651" spans="1:3" s="2" customFormat="1" ht="17.25" customHeight="1">
      <c r="A651" s="5">
        <v>2082402</v>
      </c>
      <c r="B651" s="5" t="s">
        <v>450</v>
      </c>
      <c r="C651" s="6"/>
    </row>
    <row r="652" spans="1:3" s="2" customFormat="1" ht="17.25" customHeight="1">
      <c r="A652" s="5">
        <v>20825</v>
      </c>
      <c r="B652" s="7" t="s">
        <v>451</v>
      </c>
      <c r="C652" s="6">
        <f>SUM(C653:C654)</f>
        <v>0</v>
      </c>
    </row>
    <row r="653" spans="1:3" s="2" customFormat="1" ht="17.25" customHeight="1">
      <c r="A653" s="5">
        <v>2082501</v>
      </c>
      <c r="B653" s="5" t="s">
        <v>452</v>
      </c>
      <c r="C653" s="6"/>
    </row>
    <row r="654" spans="1:3" s="2" customFormat="1" ht="17.25" customHeight="1">
      <c r="A654" s="5">
        <v>2082502</v>
      </c>
      <c r="B654" s="5" t="s">
        <v>453</v>
      </c>
      <c r="C654" s="6"/>
    </row>
    <row r="655" spans="1:3" s="2" customFormat="1" ht="17.25" customHeight="1">
      <c r="A655" s="5">
        <v>20826</v>
      </c>
      <c r="B655" s="7" t="s">
        <v>454</v>
      </c>
      <c r="C655" s="6">
        <f>SUM(C656:C658)</f>
        <v>0</v>
      </c>
    </row>
    <row r="656" spans="1:3" s="2" customFormat="1" ht="17.25" customHeight="1">
      <c r="A656" s="5">
        <v>2082601</v>
      </c>
      <c r="B656" s="5" t="s">
        <v>455</v>
      </c>
      <c r="C656" s="6"/>
    </row>
    <row r="657" spans="1:3" s="2" customFormat="1" ht="17.25" customHeight="1">
      <c r="A657" s="5">
        <v>2082602</v>
      </c>
      <c r="B657" s="5" t="s">
        <v>456</v>
      </c>
      <c r="C657" s="6"/>
    </row>
    <row r="658" spans="1:3" s="2" customFormat="1" ht="17.25" customHeight="1">
      <c r="A658" s="5">
        <v>2082699</v>
      </c>
      <c r="B658" s="5" t="s">
        <v>457</v>
      </c>
      <c r="C658" s="6"/>
    </row>
    <row r="659" spans="1:3" s="2" customFormat="1" ht="17.25" customHeight="1">
      <c r="A659" s="5">
        <v>20827</v>
      </c>
      <c r="B659" s="7" t="s">
        <v>458</v>
      </c>
      <c r="C659" s="6">
        <f>SUM(C660:C662)</f>
        <v>0</v>
      </c>
    </row>
    <row r="660" spans="1:3" s="2" customFormat="1" ht="17.25" customHeight="1">
      <c r="A660" s="5">
        <v>2082701</v>
      </c>
      <c r="B660" s="5" t="s">
        <v>459</v>
      </c>
      <c r="C660" s="6"/>
    </row>
    <row r="661" spans="1:3" s="2" customFormat="1" ht="17.25" customHeight="1">
      <c r="A661" s="5">
        <v>2082702</v>
      </c>
      <c r="B661" s="5" t="s">
        <v>460</v>
      </c>
      <c r="C661" s="6"/>
    </row>
    <row r="662" spans="1:3" s="2" customFormat="1" ht="17.25" customHeight="1">
      <c r="A662" s="5">
        <v>2082799</v>
      </c>
      <c r="B662" s="5" t="s">
        <v>461</v>
      </c>
      <c r="C662" s="6"/>
    </row>
    <row r="663" spans="1:3" s="2" customFormat="1" ht="17.25" customHeight="1">
      <c r="A663" s="5">
        <v>20828</v>
      </c>
      <c r="B663" s="7" t="s">
        <v>462</v>
      </c>
      <c r="C663" s="6">
        <f>SUM(C664:C670)</f>
        <v>0</v>
      </c>
    </row>
    <row r="664" spans="1:3" s="2" customFormat="1" ht="17.25" customHeight="1">
      <c r="A664" s="5">
        <v>2082801</v>
      </c>
      <c r="B664" s="5" t="s">
        <v>1</v>
      </c>
      <c r="C664" s="6"/>
    </row>
    <row r="665" spans="1:3" s="2" customFormat="1" ht="17.25" customHeight="1">
      <c r="A665" s="5">
        <v>2082802</v>
      </c>
      <c r="B665" s="5" t="s">
        <v>2</v>
      </c>
      <c r="C665" s="6"/>
    </row>
    <row r="666" spans="1:3" s="2" customFormat="1" ht="17.25" customHeight="1">
      <c r="A666" s="5">
        <v>2082803</v>
      </c>
      <c r="B666" s="5" t="s">
        <v>3</v>
      </c>
      <c r="C666" s="6"/>
    </row>
    <row r="667" spans="1:3" s="2" customFormat="1" ht="17.25" customHeight="1">
      <c r="A667" s="5">
        <v>2082804</v>
      </c>
      <c r="B667" s="5" t="s">
        <v>463</v>
      </c>
      <c r="C667" s="6"/>
    </row>
    <row r="668" spans="1:3" s="2" customFormat="1" ht="17.25" customHeight="1">
      <c r="A668" s="5">
        <v>2082805</v>
      </c>
      <c r="B668" s="5" t="s">
        <v>464</v>
      </c>
      <c r="C668" s="6"/>
    </row>
    <row r="669" spans="1:3" s="2" customFormat="1" ht="17.25" customHeight="1">
      <c r="A669" s="5">
        <v>2082850</v>
      </c>
      <c r="B669" s="5" t="s">
        <v>10</v>
      </c>
      <c r="C669" s="6"/>
    </row>
    <row r="670" spans="1:3" s="2" customFormat="1" ht="17.25" customHeight="1">
      <c r="A670" s="5">
        <v>2082899</v>
      </c>
      <c r="B670" s="5" t="s">
        <v>465</v>
      </c>
      <c r="C670" s="6"/>
    </row>
    <row r="671" spans="1:3" s="2" customFormat="1" ht="17.25" customHeight="1">
      <c r="A671" s="5">
        <v>20830</v>
      </c>
      <c r="B671" s="7" t="s">
        <v>466</v>
      </c>
      <c r="C671" s="6">
        <f>SUM(C672:C673)</f>
        <v>0</v>
      </c>
    </row>
    <row r="672" spans="1:3" s="2" customFormat="1" ht="17.25" customHeight="1">
      <c r="A672" s="5">
        <v>2083001</v>
      </c>
      <c r="B672" s="5" t="s">
        <v>467</v>
      </c>
      <c r="C672" s="6"/>
    </row>
    <row r="673" spans="1:3" s="2" customFormat="1" ht="17.25" customHeight="1">
      <c r="A673" s="5">
        <v>2083099</v>
      </c>
      <c r="B673" s="5" t="s">
        <v>468</v>
      </c>
      <c r="C673" s="6"/>
    </row>
    <row r="674" spans="1:3" s="2" customFormat="1" ht="17.25" customHeight="1">
      <c r="A674" s="5">
        <v>20899</v>
      </c>
      <c r="B674" s="7" t="s">
        <v>469</v>
      </c>
      <c r="C674" s="6">
        <f>C675</f>
        <v>5</v>
      </c>
    </row>
    <row r="675" spans="1:3" s="2" customFormat="1" ht="17.25" customHeight="1">
      <c r="A675" s="5">
        <v>2089999</v>
      </c>
      <c r="B675" s="5" t="s">
        <v>470</v>
      </c>
      <c r="C675" s="6">
        <v>5</v>
      </c>
    </row>
    <row r="676" spans="1:3" s="2" customFormat="1" ht="17.25" customHeight="1">
      <c r="A676" s="5">
        <v>210</v>
      </c>
      <c r="B676" s="7" t="s">
        <v>1797</v>
      </c>
      <c r="C676" s="6">
        <f>SUM(C677,C682,C697,C701,C713,C716,C720,C725,C729,C733,C736,C745,C747)</f>
        <v>205</v>
      </c>
    </row>
    <row r="677" spans="1:3" s="2" customFormat="1" ht="17.25" customHeight="1">
      <c r="A677" s="5">
        <v>21001</v>
      </c>
      <c r="B677" s="7" t="s">
        <v>471</v>
      </c>
      <c r="C677" s="6">
        <f>SUM(C678:C681)</f>
        <v>0</v>
      </c>
    </row>
    <row r="678" spans="1:3" s="2" customFormat="1" ht="17.25" customHeight="1">
      <c r="A678" s="5">
        <v>2100101</v>
      </c>
      <c r="B678" s="5" t="s">
        <v>1</v>
      </c>
      <c r="C678" s="6"/>
    </row>
    <row r="679" spans="1:3" s="2" customFormat="1" ht="17.25" customHeight="1">
      <c r="A679" s="5">
        <v>2100102</v>
      </c>
      <c r="B679" s="5" t="s">
        <v>2</v>
      </c>
      <c r="C679" s="6"/>
    </row>
    <row r="680" spans="1:3" s="2" customFormat="1" ht="17.25" customHeight="1">
      <c r="A680" s="5">
        <v>2100103</v>
      </c>
      <c r="B680" s="5" t="s">
        <v>3</v>
      </c>
      <c r="C680" s="6"/>
    </row>
    <row r="681" spans="1:3" s="2" customFormat="1" ht="17.25" customHeight="1">
      <c r="A681" s="5">
        <v>2100199</v>
      </c>
      <c r="B681" s="5" t="s">
        <v>472</v>
      </c>
      <c r="C681" s="6"/>
    </row>
    <row r="682" spans="1:3" s="2" customFormat="1" ht="17.25" customHeight="1">
      <c r="A682" s="5">
        <v>21002</v>
      </c>
      <c r="B682" s="7" t="s">
        <v>473</v>
      </c>
      <c r="C682" s="6">
        <f>SUM(C683:C696)</f>
        <v>0</v>
      </c>
    </row>
    <row r="683" spans="1:3" s="2" customFormat="1" ht="17.25" customHeight="1">
      <c r="A683" s="5">
        <v>2100201</v>
      </c>
      <c r="B683" s="5" t="s">
        <v>474</v>
      </c>
      <c r="C683" s="6"/>
    </row>
    <row r="684" spans="1:3" s="2" customFormat="1" ht="17.25" customHeight="1">
      <c r="A684" s="5">
        <v>2100202</v>
      </c>
      <c r="B684" s="5" t="s">
        <v>475</v>
      </c>
      <c r="C684" s="6"/>
    </row>
    <row r="685" spans="1:3" s="2" customFormat="1" ht="17.25" customHeight="1">
      <c r="A685" s="5">
        <v>2100203</v>
      </c>
      <c r="B685" s="5" t="s">
        <v>476</v>
      </c>
      <c r="C685" s="6"/>
    </row>
    <row r="686" spans="1:3" s="2" customFormat="1" ht="17.25" customHeight="1">
      <c r="A686" s="5">
        <v>2100204</v>
      </c>
      <c r="B686" s="5" t="s">
        <v>477</v>
      </c>
      <c r="C686" s="6"/>
    </row>
    <row r="687" spans="1:3" s="2" customFormat="1" ht="17.25" customHeight="1">
      <c r="A687" s="5">
        <v>2100205</v>
      </c>
      <c r="B687" s="5" t="s">
        <v>478</v>
      </c>
      <c r="C687" s="6"/>
    </row>
    <row r="688" spans="1:3" s="2" customFormat="1" ht="17.25" customHeight="1">
      <c r="A688" s="5">
        <v>2100206</v>
      </c>
      <c r="B688" s="5" t="s">
        <v>479</v>
      </c>
      <c r="C688" s="6"/>
    </row>
    <row r="689" spans="1:3" s="2" customFormat="1" ht="17.25" customHeight="1">
      <c r="A689" s="5">
        <v>2100207</v>
      </c>
      <c r="B689" s="5" t="s">
        <v>480</v>
      </c>
      <c r="C689" s="6"/>
    </row>
    <row r="690" spans="1:3" s="2" customFormat="1" ht="17.25" customHeight="1">
      <c r="A690" s="5">
        <v>2100208</v>
      </c>
      <c r="B690" s="5" t="s">
        <v>481</v>
      </c>
      <c r="C690" s="6"/>
    </row>
    <row r="691" spans="1:3" s="2" customFormat="1" ht="17.25" customHeight="1">
      <c r="A691" s="5">
        <v>2100209</v>
      </c>
      <c r="B691" s="5" t="s">
        <v>482</v>
      </c>
      <c r="C691" s="6"/>
    </row>
    <row r="692" spans="1:3" s="2" customFormat="1" ht="17.25" customHeight="1">
      <c r="A692" s="5">
        <v>2100210</v>
      </c>
      <c r="B692" s="5" t="s">
        <v>483</v>
      </c>
      <c r="C692" s="6"/>
    </row>
    <row r="693" spans="1:3" s="2" customFormat="1" ht="17.25" customHeight="1">
      <c r="A693" s="5">
        <v>2100211</v>
      </c>
      <c r="B693" s="5" t="s">
        <v>484</v>
      </c>
      <c r="C693" s="6"/>
    </row>
    <row r="694" spans="1:3" s="2" customFormat="1" ht="17.25" customHeight="1">
      <c r="A694" s="5">
        <v>2100212</v>
      </c>
      <c r="B694" s="5" t="s">
        <v>485</v>
      </c>
      <c r="C694" s="6"/>
    </row>
    <row r="695" spans="1:3" s="2" customFormat="1" ht="17.25" customHeight="1">
      <c r="A695" s="5">
        <v>2100213</v>
      </c>
      <c r="B695" s="5" t="s">
        <v>486</v>
      </c>
      <c r="C695" s="6"/>
    </row>
    <row r="696" spans="1:3" s="2" customFormat="1" ht="17.25" customHeight="1">
      <c r="A696" s="5">
        <v>2100299</v>
      </c>
      <c r="B696" s="5" t="s">
        <v>487</v>
      </c>
      <c r="C696" s="6"/>
    </row>
    <row r="697" spans="1:3" s="2" customFormat="1" ht="17.25" customHeight="1">
      <c r="A697" s="5">
        <v>21003</v>
      </c>
      <c r="B697" s="7" t="s">
        <v>488</v>
      </c>
      <c r="C697" s="6">
        <f>SUM(C698:C700)</f>
        <v>0</v>
      </c>
    </row>
    <row r="698" spans="1:3" s="2" customFormat="1" ht="17.25" customHeight="1">
      <c r="A698" s="5">
        <v>2100301</v>
      </c>
      <c r="B698" s="5" t="s">
        <v>489</v>
      </c>
      <c r="C698" s="6"/>
    </row>
    <row r="699" spans="1:3" s="2" customFormat="1" ht="17.25" customHeight="1">
      <c r="A699" s="5">
        <v>2100302</v>
      </c>
      <c r="B699" s="5" t="s">
        <v>490</v>
      </c>
      <c r="C699" s="6"/>
    </row>
    <row r="700" spans="1:3" s="2" customFormat="1" ht="17.25" customHeight="1">
      <c r="A700" s="5">
        <v>2100399</v>
      </c>
      <c r="B700" s="5" t="s">
        <v>491</v>
      </c>
      <c r="C700" s="6"/>
    </row>
    <row r="701" spans="1:3" s="2" customFormat="1" ht="17.25" customHeight="1">
      <c r="A701" s="5">
        <v>21004</v>
      </c>
      <c r="B701" s="7" t="s">
        <v>492</v>
      </c>
      <c r="C701" s="6">
        <f>SUM(C702:C712)</f>
        <v>137</v>
      </c>
    </row>
    <row r="702" spans="1:3" s="2" customFormat="1" ht="17.25" customHeight="1">
      <c r="A702" s="5">
        <v>2100401</v>
      </c>
      <c r="B702" s="5" t="s">
        <v>493</v>
      </c>
      <c r="C702" s="6"/>
    </row>
    <row r="703" spans="1:3" s="2" customFormat="1" ht="17.25" customHeight="1">
      <c r="A703" s="5">
        <v>2100402</v>
      </c>
      <c r="B703" s="5" t="s">
        <v>494</v>
      </c>
      <c r="C703" s="6"/>
    </row>
    <row r="704" spans="1:3" s="2" customFormat="1" ht="17.25" customHeight="1">
      <c r="A704" s="5">
        <v>2100403</v>
      </c>
      <c r="B704" s="5" t="s">
        <v>495</v>
      </c>
      <c r="C704" s="6"/>
    </row>
    <row r="705" spans="1:3" s="2" customFormat="1" ht="17.25" customHeight="1">
      <c r="A705" s="5">
        <v>2100404</v>
      </c>
      <c r="B705" s="5" t="s">
        <v>496</v>
      </c>
      <c r="C705" s="6"/>
    </row>
    <row r="706" spans="1:3" s="2" customFormat="1" ht="17.25" customHeight="1">
      <c r="A706" s="5">
        <v>2100405</v>
      </c>
      <c r="B706" s="5" t="s">
        <v>497</v>
      </c>
      <c r="C706" s="6"/>
    </row>
    <row r="707" spans="1:3" s="2" customFormat="1" ht="17.25" customHeight="1">
      <c r="A707" s="5">
        <v>2100406</v>
      </c>
      <c r="B707" s="5" t="s">
        <v>498</v>
      </c>
      <c r="C707" s="6"/>
    </row>
    <row r="708" spans="1:3" s="2" customFormat="1" ht="17.25" customHeight="1">
      <c r="A708" s="5">
        <v>2100407</v>
      </c>
      <c r="B708" s="5" t="s">
        <v>499</v>
      </c>
      <c r="C708" s="6"/>
    </row>
    <row r="709" spans="1:3" s="2" customFormat="1" ht="17.25" customHeight="1">
      <c r="A709" s="5">
        <v>2100408</v>
      </c>
      <c r="B709" s="5" t="s">
        <v>500</v>
      </c>
      <c r="C709" s="6">
        <v>137</v>
      </c>
    </row>
    <row r="710" spans="1:3" s="2" customFormat="1" ht="17.25" customHeight="1">
      <c r="A710" s="5">
        <v>2100409</v>
      </c>
      <c r="B710" s="5" t="s">
        <v>501</v>
      </c>
      <c r="C710" s="6"/>
    </row>
    <row r="711" spans="1:3" s="2" customFormat="1" ht="17.25" customHeight="1">
      <c r="A711" s="5">
        <v>2100410</v>
      </c>
      <c r="B711" s="5" t="s">
        <v>502</v>
      </c>
      <c r="C711" s="6"/>
    </row>
    <row r="712" spans="1:3" s="2" customFormat="1" ht="17.25" customHeight="1">
      <c r="A712" s="5">
        <v>2100499</v>
      </c>
      <c r="B712" s="5" t="s">
        <v>503</v>
      </c>
      <c r="C712" s="6"/>
    </row>
    <row r="713" spans="1:3" s="2" customFormat="1" ht="17.25" customHeight="1">
      <c r="A713" s="5">
        <v>21006</v>
      </c>
      <c r="B713" s="7" t="s">
        <v>504</v>
      </c>
      <c r="C713" s="6">
        <f>SUM(C714:C715)</f>
        <v>0</v>
      </c>
    </row>
    <row r="714" spans="1:3" s="2" customFormat="1" ht="17.25" customHeight="1">
      <c r="A714" s="5">
        <v>2100601</v>
      </c>
      <c r="B714" s="5" t="s">
        <v>505</v>
      </c>
      <c r="C714" s="6"/>
    </row>
    <row r="715" spans="1:3" s="2" customFormat="1" ht="17.25" customHeight="1">
      <c r="A715" s="5">
        <v>2100699</v>
      </c>
      <c r="B715" s="5" t="s">
        <v>506</v>
      </c>
      <c r="C715" s="6"/>
    </row>
    <row r="716" spans="1:3" s="2" customFormat="1" ht="17.25" customHeight="1">
      <c r="A716" s="5">
        <v>21007</v>
      </c>
      <c r="B716" s="7" t="s">
        <v>507</v>
      </c>
      <c r="C716" s="6">
        <f>SUM(C717:C719)</f>
        <v>0</v>
      </c>
    </row>
    <row r="717" spans="1:3" s="2" customFormat="1" ht="17.25" customHeight="1">
      <c r="A717" s="5">
        <v>2100716</v>
      </c>
      <c r="B717" s="5" t="s">
        <v>508</v>
      </c>
      <c r="C717" s="6"/>
    </row>
    <row r="718" spans="1:3" s="2" customFormat="1" ht="17.25" customHeight="1">
      <c r="A718" s="5">
        <v>2100717</v>
      </c>
      <c r="B718" s="5" t="s">
        <v>509</v>
      </c>
      <c r="C718" s="6"/>
    </row>
    <row r="719" spans="1:3" s="2" customFormat="1" ht="17.25" customHeight="1">
      <c r="A719" s="5">
        <v>2100799</v>
      </c>
      <c r="B719" s="5" t="s">
        <v>510</v>
      </c>
      <c r="C719" s="6"/>
    </row>
    <row r="720" spans="1:3" s="2" customFormat="1" ht="17.25" customHeight="1">
      <c r="A720" s="5">
        <v>21011</v>
      </c>
      <c r="B720" s="7" t="s">
        <v>511</v>
      </c>
      <c r="C720" s="6">
        <f>SUM(C721:C724)</f>
        <v>68</v>
      </c>
    </row>
    <row r="721" spans="1:3" s="2" customFormat="1" ht="17.25" customHeight="1">
      <c r="A721" s="5">
        <v>2101101</v>
      </c>
      <c r="B721" s="5" t="s">
        <v>512</v>
      </c>
      <c r="C721" s="6">
        <v>31</v>
      </c>
    </row>
    <row r="722" spans="1:3" s="2" customFormat="1" ht="17.25" customHeight="1">
      <c r="A722" s="5">
        <v>2101102</v>
      </c>
      <c r="B722" s="5" t="s">
        <v>513</v>
      </c>
      <c r="C722" s="6">
        <v>37</v>
      </c>
    </row>
    <row r="723" spans="1:3" s="2" customFormat="1" ht="17.25" customHeight="1">
      <c r="A723" s="5">
        <v>2101103</v>
      </c>
      <c r="B723" s="5" t="s">
        <v>514</v>
      </c>
      <c r="C723" s="6"/>
    </row>
    <row r="724" spans="1:3" s="2" customFormat="1" ht="17.25" customHeight="1">
      <c r="A724" s="5">
        <v>2101199</v>
      </c>
      <c r="B724" s="5" t="s">
        <v>515</v>
      </c>
      <c r="C724" s="6"/>
    </row>
    <row r="725" spans="1:3" s="2" customFormat="1" ht="17.25" customHeight="1">
      <c r="A725" s="5">
        <v>21012</v>
      </c>
      <c r="B725" s="7" t="s">
        <v>516</v>
      </c>
      <c r="C725" s="6">
        <f>SUM(C726:C728)</f>
        <v>0</v>
      </c>
    </row>
    <row r="726" spans="1:3" s="2" customFormat="1" ht="17.25" customHeight="1">
      <c r="A726" s="5">
        <v>2101201</v>
      </c>
      <c r="B726" s="5" t="s">
        <v>517</v>
      </c>
      <c r="C726" s="6"/>
    </row>
    <row r="727" spans="1:3" s="2" customFormat="1" ht="17.25" customHeight="1">
      <c r="A727" s="5">
        <v>2101202</v>
      </c>
      <c r="B727" s="5" t="s">
        <v>518</v>
      </c>
      <c r="C727" s="6"/>
    </row>
    <row r="728" spans="1:3" s="2" customFormat="1" ht="17.25" customHeight="1">
      <c r="A728" s="5">
        <v>2101299</v>
      </c>
      <c r="B728" s="5" t="s">
        <v>519</v>
      </c>
      <c r="C728" s="6"/>
    </row>
    <row r="729" spans="1:3" s="2" customFormat="1" ht="17.25" customHeight="1">
      <c r="A729" s="5">
        <v>21013</v>
      </c>
      <c r="B729" s="7" t="s">
        <v>520</v>
      </c>
      <c r="C729" s="6">
        <f>SUM(C730:C732)</f>
        <v>0</v>
      </c>
    </row>
    <row r="730" spans="1:3" s="2" customFormat="1" ht="17.25" customHeight="1">
      <c r="A730" s="5">
        <v>2101301</v>
      </c>
      <c r="B730" s="5" t="s">
        <v>521</v>
      </c>
      <c r="C730" s="6"/>
    </row>
    <row r="731" spans="1:3" s="2" customFormat="1" ht="17.25" customHeight="1">
      <c r="A731" s="5">
        <v>2101302</v>
      </c>
      <c r="B731" s="5" t="s">
        <v>522</v>
      </c>
      <c r="C731" s="6"/>
    </row>
    <row r="732" spans="1:3" s="2" customFormat="1" ht="17.25" customHeight="1">
      <c r="A732" s="5">
        <v>2101399</v>
      </c>
      <c r="B732" s="5" t="s">
        <v>523</v>
      </c>
      <c r="C732" s="6"/>
    </row>
    <row r="733" spans="1:3" s="2" customFormat="1" ht="17.25" customHeight="1">
      <c r="A733" s="5">
        <v>21014</v>
      </c>
      <c r="B733" s="7" t="s">
        <v>524</v>
      </c>
      <c r="C733" s="6">
        <f>SUM(C734:C735)</f>
        <v>0</v>
      </c>
    </row>
    <row r="734" spans="1:3" s="2" customFormat="1" ht="17.25" customHeight="1">
      <c r="A734" s="5">
        <v>2101401</v>
      </c>
      <c r="B734" s="5" t="s">
        <v>525</v>
      </c>
      <c r="C734" s="6"/>
    </row>
    <row r="735" spans="1:3" s="2" customFormat="1" ht="17.25" customHeight="1">
      <c r="A735" s="5">
        <v>2101499</v>
      </c>
      <c r="B735" s="5" t="s">
        <v>526</v>
      </c>
      <c r="C735" s="6"/>
    </row>
    <row r="736" spans="1:3" s="2" customFormat="1" ht="17.25" customHeight="1">
      <c r="A736" s="5">
        <v>21015</v>
      </c>
      <c r="B736" s="7" t="s">
        <v>527</v>
      </c>
      <c r="C736" s="6">
        <f>SUM(C737:C744)</f>
        <v>0</v>
      </c>
    </row>
    <row r="737" spans="1:3" s="2" customFormat="1" ht="17.25" customHeight="1">
      <c r="A737" s="5">
        <v>2101501</v>
      </c>
      <c r="B737" s="5" t="s">
        <v>1</v>
      </c>
      <c r="C737" s="6"/>
    </row>
    <row r="738" spans="1:3" s="2" customFormat="1" ht="17.25" customHeight="1">
      <c r="A738" s="5">
        <v>2101502</v>
      </c>
      <c r="B738" s="5" t="s">
        <v>2</v>
      </c>
      <c r="C738" s="6"/>
    </row>
    <row r="739" spans="1:3" s="2" customFormat="1" ht="17.25" customHeight="1">
      <c r="A739" s="5">
        <v>2101503</v>
      </c>
      <c r="B739" s="5" t="s">
        <v>3</v>
      </c>
      <c r="C739" s="6"/>
    </row>
    <row r="740" spans="1:3" s="2" customFormat="1" ht="17.25" customHeight="1">
      <c r="A740" s="5">
        <v>2101504</v>
      </c>
      <c r="B740" s="5" t="s">
        <v>42</v>
      </c>
      <c r="C740" s="6"/>
    </row>
    <row r="741" spans="1:3" s="2" customFormat="1" ht="17.25" customHeight="1">
      <c r="A741" s="5">
        <v>2101505</v>
      </c>
      <c r="B741" s="5" t="s">
        <v>528</v>
      </c>
      <c r="C741" s="6"/>
    </row>
    <row r="742" spans="1:3" s="2" customFormat="1" ht="17.25" customHeight="1">
      <c r="A742" s="5">
        <v>2101506</v>
      </c>
      <c r="B742" s="5" t="s">
        <v>529</v>
      </c>
      <c r="C742" s="6"/>
    </row>
    <row r="743" spans="1:3" s="2" customFormat="1" ht="17.25" customHeight="1">
      <c r="A743" s="5">
        <v>2101550</v>
      </c>
      <c r="B743" s="5" t="s">
        <v>10</v>
      </c>
      <c r="C743" s="6"/>
    </row>
    <row r="744" spans="1:3" s="2" customFormat="1" ht="17.25" customHeight="1">
      <c r="A744" s="5">
        <v>2101599</v>
      </c>
      <c r="B744" s="5" t="s">
        <v>530</v>
      </c>
      <c r="C744" s="6"/>
    </row>
    <row r="745" spans="1:3" s="2" customFormat="1" ht="17.25" customHeight="1">
      <c r="A745" s="5">
        <v>21016</v>
      </c>
      <c r="B745" s="7" t="s">
        <v>531</v>
      </c>
      <c r="C745" s="6">
        <f>C746</f>
        <v>0</v>
      </c>
    </row>
    <row r="746" spans="1:3" s="2" customFormat="1" ht="17.25" customHeight="1">
      <c r="A746" s="5">
        <v>2101601</v>
      </c>
      <c r="B746" s="5" t="s">
        <v>532</v>
      </c>
      <c r="C746" s="6"/>
    </row>
    <row r="747" spans="1:3" s="2" customFormat="1" ht="17.25" customHeight="1">
      <c r="A747" s="5">
        <v>21099</v>
      </c>
      <c r="B747" s="7" t="s">
        <v>533</v>
      </c>
      <c r="C747" s="6">
        <f>C748</f>
        <v>0</v>
      </c>
    </row>
    <row r="748" spans="1:3" s="2" customFormat="1" ht="17.25" customHeight="1">
      <c r="A748" s="5">
        <v>2109999</v>
      </c>
      <c r="B748" s="5" t="s">
        <v>534</v>
      </c>
      <c r="C748" s="6"/>
    </row>
    <row r="749" spans="1:3" s="2" customFormat="1" ht="17.25" customHeight="1">
      <c r="A749" s="5">
        <v>211</v>
      </c>
      <c r="B749" s="7" t="s">
        <v>1798</v>
      </c>
      <c r="C749" s="6">
        <f>SUM(C750,C760,C764,C773,C780,C787,C793,C796,C799,C801,C803,C809,C811,C813,C824)</f>
        <v>1250</v>
      </c>
    </row>
    <row r="750" spans="1:3" s="2" customFormat="1" ht="17.25" customHeight="1">
      <c r="A750" s="5">
        <v>21101</v>
      </c>
      <c r="B750" s="7" t="s">
        <v>535</v>
      </c>
      <c r="C750" s="6">
        <f>SUM(C751:C759)</f>
        <v>0</v>
      </c>
    </row>
    <row r="751" spans="1:3" s="2" customFormat="1" ht="17.25" customHeight="1">
      <c r="A751" s="5">
        <v>2110101</v>
      </c>
      <c r="B751" s="5" t="s">
        <v>1</v>
      </c>
      <c r="C751" s="6"/>
    </row>
    <row r="752" spans="1:3" s="2" customFormat="1" ht="17.25" customHeight="1">
      <c r="A752" s="5">
        <v>2110102</v>
      </c>
      <c r="B752" s="5" t="s">
        <v>2</v>
      </c>
      <c r="C752" s="6"/>
    </row>
    <row r="753" spans="1:3" s="2" customFormat="1" ht="17.25" customHeight="1">
      <c r="A753" s="5">
        <v>2110103</v>
      </c>
      <c r="B753" s="5" t="s">
        <v>3</v>
      </c>
      <c r="C753" s="6"/>
    </row>
    <row r="754" spans="1:3" s="2" customFormat="1" ht="17.25" customHeight="1">
      <c r="A754" s="5">
        <v>2110104</v>
      </c>
      <c r="B754" s="5" t="s">
        <v>536</v>
      </c>
      <c r="C754" s="6"/>
    </row>
    <row r="755" spans="1:3" s="2" customFormat="1" ht="17.25" customHeight="1">
      <c r="A755" s="5">
        <v>2110105</v>
      </c>
      <c r="B755" s="5" t="s">
        <v>537</v>
      </c>
      <c r="C755" s="6"/>
    </row>
    <row r="756" spans="1:3" s="2" customFormat="1" ht="17.25" customHeight="1">
      <c r="A756" s="5">
        <v>2110106</v>
      </c>
      <c r="B756" s="5" t="s">
        <v>538</v>
      </c>
      <c r="C756" s="6"/>
    </row>
    <row r="757" spans="1:3" s="2" customFormat="1" ht="17.25" customHeight="1">
      <c r="A757" s="5">
        <v>2110107</v>
      </c>
      <c r="B757" s="5" t="s">
        <v>539</v>
      </c>
      <c r="C757" s="6"/>
    </row>
    <row r="758" spans="1:3" s="2" customFormat="1" ht="17.25" customHeight="1">
      <c r="A758" s="5">
        <v>2110108</v>
      </c>
      <c r="B758" s="5" t="s">
        <v>540</v>
      </c>
      <c r="C758" s="6"/>
    </row>
    <row r="759" spans="1:3" s="2" customFormat="1" ht="17.25" customHeight="1">
      <c r="A759" s="5">
        <v>2110199</v>
      </c>
      <c r="B759" s="5" t="s">
        <v>541</v>
      </c>
      <c r="C759" s="6"/>
    </row>
    <row r="760" spans="1:3" s="2" customFormat="1" ht="17.25" customHeight="1">
      <c r="A760" s="5">
        <v>21102</v>
      </c>
      <c r="B760" s="7" t="s">
        <v>542</v>
      </c>
      <c r="C760" s="6">
        <f>SUM(C761:C763)</f>
        <v>0</v>
      </c>
    </row>
    <row r="761" spans="1:3" s="2" customFormat="1" ht="17.25" customHeight="1">
      <c r="A761" s="5">
        <v>2110203</v>
      </c>
      <c r="B761" s="5" t="s">
        <v>543</v>
      </c>
      <c r="C761" s="6"/>
    </row>
    <row r="762" spans="1:3" s="2" customFormat="1" ht="17.25" customHeight="1">
      <c r="A762" s="5">
        <v>2110204</v>
      </c>
      <c r="B762" s="5" t="s">
        <v>544</v>
      </c>
      <c r="C762" s="6"/>
    </row>
    <row r="763" spans="1:3" s="2" customFormat="1" ht="17.25" customHeight="1">
      <c r="A763" s="5">
        <v>2110299</v>
      </c>
      <c r="B763" s="5" t="s">
        <v>545</v>
      </c>
      <c r="C763" s="6"/>
    </row>
    <row r="764" spans="1:3" s="2" customFormat="1" ht="17.25" customHeight="1">
      <c r="A764" s="5">
        <v>21103</v>
      </c>
      <c r="B764" s="7" t="s">
        <v>546</v>
      </c>
      <c r="C764" s="6">
        <f>SUM(C765:C772)</f>
        <v>550</v>
      </c>
    </row>
    <row r="765" spans="1:3" s="2" customFormat="1" ht="17.25" customHeight="1">
      <c r="A765" s="5">
        <v>2110301</v>
      </c>
      <c r="B765" s="5" t="s">
        <v>547</v>
      </c>
      <c r="C765" s="6"/>
    </row>
    <row r="766" spans="1:3" s="2" customFormat="1" ht="17.25" customHeight="1">
      <c r="A766" s="5">
        <v>2110302</v>
      </c>
      <c r="B766" s="5" t="s">
        <v>548</v>
      </c>
      <c r="C766" s="6">
        <v>550</v>
      </c>
    </row>
    <row r="767" spans="1:3" s="2" customFormat="1" ht="17.25" customHeight="1">
      <c r="A767" s="5">
        <v>2110303</v>
      </c>
      <c r="B767" s="5" t="s">
        <v>549</v>
      </c>
      <c r="C767" s="6"/>
    </row>
    <row r="768" spans="1:3" s="2" customFormat="1" ht="17.25" customHeight="1">
      <c r="A768" s="5">
        <v>2110304</v>
      </c>
      <c r="B768" s="5" t="s">
        <v>550</v>
      </c>
      <c r="C768" s="6"/>
    </row>
    <row r="769" spans="1:3" s="2" customFormat="1" ht="17.25" customHeight="1">
      <c r="A769" s="5">
        <v>2110305</v>
      </c>
      <c r="B769" s="5" t="s">
        <v>551</v>
      </c>
      <c r="C769" s="6"/>
    </row>
    <row r="770" spans="1:3" s="2" customFormat="1" ht="17.25" customHeight="1">
      <c r="A770" s="5">
        <v>2110306</v>
      </c>
      <c r="B770" s="5" t="s">
        <v>552</v>
      </c>
      <c r="C770" s="6"/>
    </row>
    <row r="771" spans="1:3" s="2" customFormat="1" ht="17.25" customHeight="1">
      <c r="A771" s="5">
        <v>2110307</v>
      </c>
      <c r="B771" s="5" t="s">
        <v>553</v>
      </c>
      <c r="C771" s="6"/>
    </row>
    <row r="772" spans="1:3" s="2" customFormat="1" ht="17.25" customHeight="1">
      <c r="A772" s="5">
        <v>2110399</v>
      </c>
      <c r="B772" s="5" t="s">
        <v>554</v>
      </c>
      <c r="C772" s="6"/>
    </row>
    <row r="773" spans="1:3" s="2" customFormat="1" ht="17.25" customHeight="1">
      <c r="A773" s="5">
        <v>21104</v>
      </c>
      <c r="B773" s="7" t="s">
        <v>555</v>
      </c>
      <c r="C773" s="6">
        <f>SUM(C774:C779)</f>
        <v>0</v>
      </c>
    </row>
    <row r="774" spans="1:3" s="2" customFormat="1" ht="17.25" customHeight="1">
      <c r="A774" s="5">
        <v>2110401</v>
      </c>
      <c r="B774" s="5" t="s">
        <v>556</v>
      </c>
      <c r="C774" s="6"/>
    </row>
    <row r="775" spans="1:3" s="2" customFormat="1" ht="17.25" customHeight="1">
      <c r="A775" s="5">
        <v>2110402</v>
      </c>
      <c r="B775" s="5" t="s">
        <v>557</v>
      </c>
      <c r="C775" s="6"/>
    </row>
    <row r="776" spans="1:3" s="2" customFormat="1" ht="17.25" customHeight="1">
      <c r="A776" s="5">
        <v>2110404</v>
      </c>
      <c r="B776" s="5" t="s">
        <v>558</v>
      </c>
      <c r="C776" s="6"/>
    </row>
    <row r="777" spans="1:3" s="2" customFormat="1" ht="17.25" customHeight="1">
      <c r="A777" s="5">
        <v>2110405</v>
      </c>
      <c r="B777" s="5" t="s">
        <v>559</v>
      </c>
      <c r="C777" s="6"/>
    </row>
    <row r="778" spans="1:3" s="2" customFormat="1" ht="17.25" customHeight="1">
      <c r="A778" s="5">
        <v>2110406</v>
      </c>
      <c r="B778" s="5" t="s">
        <v>560</v>
      </c>
      <c r="C778" s="6"/>
    </row>
    <row r="779" spans="1:3" s="2" customFormat="1" ht="17.25" customHeight="1">
      <c r="A779" s="5">
        <v>2110499</v>
      </c>
      <c r="B779" s="5" t="s">
        <v>561</v>
      </c>
      <c r="C779" s="6"/>
    </row>
    <row r="780" spans="1:3" s="2" customFormat="1" ht="17.25" customHeight="1">
      <c r="A780" s="5">
        <v>21105</v>
      </c>
      <c r="B780" s="7" t="s">
        <v>562</v>
      </c>
      <c r="C780" s="6">
        <f>SUM(C781:C786)</f>
        <v>0</v>
      </c>
    </row>
    <row r="781" spans="1:3" s="2" customFormat="1" ht="17.25" customHeight="1">
      <c r="A781" s="5">
        <v>2110501</v>
      </c>
      <c r="B781" s="5" t="s">
        <v>563</v>
      </c>
      <c r="C781" s="6"/>
    </row>
    <row r="782" spans="1:3" s="2" customFormat="1" ht="17.25" customHeight="1">
      <c r="A782" s="5">
        <v>2110502</v>
      </c>
      <c r="B782" s="5" t="s">
        <v>564</v>
      </c>
      <c r="C782" s="6"/>
    </row>
    <row r="783" spans="1:3" s="2" customFormat="1" ht="17.25" customHeight="1">
      <c r="A783" s="5">
        <v>2110503</v>
      </c>
      <c r="B783" s="5" t="s">
        <v>565</v>
      </c>
      <c r="C783" s="6"/>
    </row>
    <row r="784" spans="1:3" s="2" customFormat="1" ht="17.25" customHeight="1">
      <c r="A784" s="5">
        <v>2110506</v>
      </c>
      <c r="B784" s="5" t="s">
        <v>566</v>
      </c>
      <c r="C784" s="6"/>
    </row>
    <row r="785" spans="1:3" s="2" customFormat="1" ht="17.25" customHeight="1">
      <c r="A785" s="5">
        <v>2110507</v>
      </c>
      <c r="B785" s="5" t="s">
        <v>567</v>
      </c>
      <c r="C785" s="6"/>
    </row>
    <row r="786" spans="1:3" s="2" customFormat="1" ht="17.25" customHeight="1">
      <c r="A786" s="5">
        <v>2110599</v>
      </c>
      <c r="B786" s="5" t="s">
        <v>568</v>
      </c>
      <c r="C786" s="6"/>
    </row>
    <row r="787" spans="1:3" s="2" customFormat="1" ht="17.25" customHeight="1">
      <c r="A787" s="5">
        <v>21106</v>
      </c>
      <c r="B787" s="7" t="s">
        <v>569</v>
      </c>
      <c r="C787" s="6">
        <f>SUM(C788:C792)</f>
        <v>0</v>
      </c>
    </row>
    <row r="788" spans="1:3" s="2" customFormat="1" ht="17.25" customHeight="1">
      <c r="A788" s="5">
        <v>2110602</v>
      </c>
      <c r="B788" s="5" t="s">
        <v>570</v>
      </c>
      <c r="C788" s="6"/>
    </row>
    <row r="789" spans="1:3" s="2" customFormat="1" ht="17.25" customHeight="1">
      <c r="A789" s="5">
        <v>2110603</v>
      </c>
      <c r="B789" s="5" t="s">
        <v>571</v>
      </c>
      <c r="C789" s="6"/>
    </row>
    <row r="790" spans="1:3" s="2" customFormat="1" ht="17.25" customHeight="1">
      <c r="A790" s="5">
        <v>2110604</v>
      </c>
      <c r="B790" s="5" t="s">
        <v>572</v>
      </c>
      <c r="C790" s="6"/>
    </row>
    <row r="791" spans="1:3" s="2" customFormat="1" ht="17.25" customHeight="1">
      <c r="A791" s="5">
        <v>2110605</v>
      </c>
      <c r="B791" s="5" t="s">
        <v>573</v>
      </c>
      <c r="C791" s="6"/>
    </row>
    <row r="792" spans="1:3" s="2" customFormat="1" ht="17.25" customHeight="1">
      <c r="A792" s="5">
        <v>2110699</v>
      </c>
      <c r="B792" s="5" t="s">
        <v>574</v>
      </c>
      <c r="C792" s="6"/>
    </row>
    <row r="793" spans="1:3" s="2" customFormat="1" ht="17.25" customHeight="1">
      <c r="A793" s="5">
        <v>21107</v>
      </c>
      <c r="B793" s="7" t="s">
        <v>575</v>
      </c>
      <c r="C793" s="6">
        <f>SUM(C794:C795)</f>
        <v>0</v>
      </c>
    </row>
    <row r="794" spans="1:3" s="2" customFormat="1" ht="17.25" customHeight="1">
      <c r="A794" s="5">
        <v>2110704</v>
      </c>
      <c r="B794" s="5" t="s">
        <v>576</v>
      </c>
      <c r="C794" s="6"/>
    </row>
    <row r="795" spans="1:3" s="2" customFormat="1" ht="17.25" customHeight="1">
      <c r="A795" s="5">
        <v>2110799</v>
      </c>
      <c r="B795" s="5" t="s">
        <v>577</v>
      </c>
      <c r="C795" s="6"/>
    </row>
    <row r="796" spans="1:3" s="2" customFormat="1" ht="17.25" customHeight="1">
      <c r="A796" s="5">
        <v>21108</v>
      </c>
      <c r="B796" s="7" t="s">
        <v>578</v>
      </c>
      <c r="C796" s="6">
        <f>SUM(C797:C798)</f>
        <v>0</v>
      </c>
    </row>
    <row r="797" spans="1:3" s="2" customFormat="1" ht="17.25" customHeight="1">
      <c r="A797" s="5">
        <v>2110804</v>
      </c>
      <c r="B797" s="5" t="s">
        <v>579</v>
      </c>
      <c r="C797" s="6"/>
    </row>
    <row r="798" spans="1:3" s="2" customFormat="1" ht="17.25" customHeight="1">
      <c r="A798" s="5">
        <v>2110899</v>
      </c>
      <c r="B798" s="5" t="s">
        <v>580</v>
      </c>
      <c r="C798" s="6"/>
    </row>
    <row r="799" spans="1:3" s="2" customFormat="1" ht="17.25" customHeight="1">
      <c r="A799" s="5">
        <v>21109</v>
      </c>
      <c r="B799" s="7" t="s">
        <v>581</v>
      </c>
      <c r="C799" s="6">
        <f>C800</f>
        <v>0</v>
      </c>
    </row>
    <row r="800" spans="1:3" s="2" customFormat="1" ht="17.25" customHeight="1">
      <c r="A800" s="5">
        <v>2110901</v>
      </c>
      <c r="B800" s="5" t="s">
        <v>582</v>
      </c>
      <c r="C800" s="6"/>
    </row>
    <row r="801" spans="1:3" s="2" customFormat="1" ht="17.25" customHeight="1">
      <c r="A801" s="5">
        <v>21110</v>
      </c>
      <c r="B801" s="7" t="s">
        <v>583</v>
      </c>
      <c r="C801" s="6">
        <f>C802</f>
        <v>0</v>
      </c>
    </row>
    <row r="802" spans="1:3" s="2" customFormat="1" ht="17.25" customHeight="1">
      <c r="A802" s="5">
        <v>2111001</v>
      </c>
      <c r="B802" s="5" t="s">
        <v>584</v>
      </c>
      <c r="C802" s="6"/>
    </row>
    <row r="803" spans="1:3" s="2" customFormat="1" ht="17.25" customHeight="1">
      <c r="A803" s="5">
        <v>21111</v>
      </c>
      <c r="B803" s="7" t="s">
        <v>585</v>
      </c>
      <c r="C803" s="6">
        <f>SUM(C804:C808)</f>
        <v>0</v>
      </c>
    </row>
    <row r="804" spans="1:3" s="2" customFormat="1" ht="17.25" customHeight="1">
      <c r="A804" s="5">
        <v>2111101</v>
      </c>
      <c r="B804" s="5" t="s">
        <v>586</v>
      </c>
      <c r="C804" s="6"/>
    </row>
    <row r="805" spans="1:3" s="2" customFormat="1" ht="17.25" customHeight="1">
      <c r="A805" s="5">
        <v>2111102</v>
      </c>
      <c r="B805" s="5" t="s">
        <v>587</v>
      </c>
      <c r="C805" s="6"/>
    </row>
    <row r="806" spans="1:3" s="2" customFormat="1" ht="17.25" customHeight="1">
      <c r="A806" s="5">
        <v>2111103</v>
      </c>
      <c r="B806" s="5" t="s">
        <v>588</v>
      </c>
      <c r="C806" s="6"/>
    </row>
    <row r="807" spans="1:3" s="2" customFormat="1" ht="17.25" customHeight="1">
      <c r="A807" s="5">
        <v>2111104</v>
      </c>
      <c r="B807" s="5" t="s">
        <v>589</v>
      </c>
      <c r="C807" s="6"/>
    </row>
    <row r="808" spans="1:3" s="2" customFormat="1" ht="17.25" customHeight="1">
      <c r="A808" s="5">
        <v>2111199</v>
      </c>
      <c r="B808" s="5" t="s">
        <v>590</v>
      </c>
      <c r="C808" s="6"/>
    </row>
    <row r="809" spans="1:3" s="2" customFormat="1" ht="17.25" customHeight="1">
      <c r="A809" s="5">
        <v>21112</v>
      </c>
      <c r="B809" s="7" t="s">
        <v>591</v>
      </c>
      <c r="C809" s="6">
        <f>C810</f>
        <v>0</v>
      </c>
    </row>
    <row r="810" spans="1:3" s="2" customFormat="1" ht="17.25" customHeight="1">
      <c r="A810" s="5">
        <v>2111201</v>
      </c>
      <c r="B810" s="5" t="s">
        <v>592</v>
      </c>
      <c r="C810" s="6"/>
    </row>
    <row r="811" spans="1:3" s="2" customFormat="1" ht="17.25" customHeight="1">
      <c r="A811" s="5">
        <v>21113</v>
      </c>
      <c r="B811" s="7" t="s">
        <v>593</v>
      </c>
      <c r="C811" s="6">
        <f>C812</f>
        <v>0</v>
      </c>
    </row>
    <row r="812" spans="1:3" s="2" customFormat="1" ht="17.25" customHeight="1">
      <c r="A812" s="5">
        <v>2111301</v>
      </c>
      <c r="B812" s="5" t="s">
        <v>594</v>
      </c>
      <c r="C812" s="6"/>
    </row>
    <row r="813" spans="1:3" s="2" customFormat="1" ht="17.25" customHeight="1">
      <c r="A813" s="5">
        <v>21114</v>
      </c>
      <c r="B813" s="7" t="s">
        <v>595</v>
      </c>
      <c r="C813" s="6">
        <f>SUM(C814:C823)</f>
        <v>0</v>
      </c>
    </row>
    <row r="814" spans="1:3" s="2" customFormat="1" ht="17.25" customHeight="1">
      <c r="A814" s="5">
        <v>2111401</v>
      </c>
      <c r="B814" s="5" t="s">
        <v>1</v>
      </c>
      <c r="C814" s="6"/>
    </row>
    <row r="815" spans="1:3" s="2" customFormat="1" ht="17.25" customHeight="1">
      <c r="A815" s="5">
        <v>2111402</v>
      </c>
      <c r="B815" s="5" t="s">
        <v>2</v>
      </c>
      <c r="C815" s="6"/>
    </row>
    <row r="816" spans="1:3" s="2" customFormat="1" ht="17.25" customHeight="1">
      <c r="A816" s="5">
        <v>2111403</v>
      </c>
      <c r="B816" s="5" t="s">
        <v>3</v>
      </c>
      <c r="C816" s="6"/>
    </row>
    <row r="817" spans="1:3" s="2" customFormat="1" ht="17.25" customHeight="1">
      <c r="A817" s="5">
        <v>2111406</v>
      </c>
      <c r="B817" s="5" t="s">
        <v>596</v>
      </c>
      <c r="C817" s="6"/>
    </row>
    <row r="818" spans="1:3" s="2" customFormat="1" ht="17.25" customHeight="1">
      <c r="A818" s="5">
        <v>2111407</v>
      </c>
      <c r="B818" s="5" t="s">
        <v>597</v>
      </c>
      <c r="C818" s="6"/>
    </row>
    <row r="819" spans="1:3" s="2" customFormat="1" ht="17.25" customHeight="1">
      <c r="A819" s="5">
        <v>2111408</v>
      </c>
      <c r="B819" s="5" t="s">
        <v>598</v>
      </c>
      <c r="C819" s="6"/>
    </row>
    <row r="820" spans="1:3" s="2" customFormat="1" ht="17.25" customHeight="1">
      <c r="A820" s="5">
        <v>2111411</v>
      </c>
      <c r="B820" s="5" t="s">
        <v>42</v>
      </c>
      <c r="C820" s="6"/>
    </row>
    <row r="821" spans="1:3" s="2" customFormat="1" ht="17.25" customHeight="1">
      <c r="A821" s="5">
        <v>2111413</v>
      </c>
      <c r="B821" s="5" t="s">
        <v>599</v>
      </c>
      <c r="C821" s="6"/>
    </row>
    <row r="822" spans="1:3" s="2" customFormat="1" ht="17.25" customHeight="1">
      <c r="A822" s="5">
        <v>2111450</v>
      </c>
      <c r="B822" s="5" t="s">
        <v>10</v>
      </c>
      <c r="C822" s="6"/>
    </row>
    <row r="823" spans="1:3" s="2" customFormat="1" ht="17.25" customHeight="1">
      <c r="A823" s="5">
        <v>2111499</v>
      </c>
      <c r="B823" s="5" t="s">
        <v>600</v>
      </c>
      <c r="C823" s="6"/>
    </row>
    <row r="824" spans="1:3" s="2" customFormat="1" ht="17.25" customHeight="1">
      <c r="A824" s="5">
        <v>21199</v>
      </c>
      <c r="B824" s="7" t="s">
        <v>601</v>
      </c>
      <c r="C824" s="6">
        <f>C825</f>
        <v>700</v>
      </c>
    </row>
    <row r="825" spans="1:3" s="2" customFormat="1" ht="17.25" customHeight="1">
      <c r="A825" s="5">
        <v>2119999</v>
      </c>
      <c r="B825" s="5" t="s">
        <v>602</v>
      </c>
      <c r="C825" s="6">
        <v>700</v>
      </c>
    </row>
    <row r="826" spans="1:3" s="2" customFormat="1" ht="17.25" customHeight="1">
      <c r="A826" s="5">
        <v>212</v>
      </c>
      <c r="B826" s="7" t="s">
        <v>1799</v>
      </c>
      <c r="C826" s="6">
        <f>SUM(C827,C838,C840,C843,C845,C847)</f>
        <v>16846</v>
      </c>
    </row>
    <row r="827" spans="1:3" s="2" customFormat="1" ht="17.25" customHeight="1">
      <c r="A827" s="5">
        <v>21201</v>
      </c>
      <c r="B827" s="7" t="s">
        <v>603</v>
      </c>
      <c r="C827" s="6">
        <f>SUM(C828:C837)</f>
        <v>180</v>
      </c>
    </row>
    <row r="828" spans="1:3" s="2" customFormat="1" ht="17.25" customHeight="1">
      <c r="A828" s="5">
        <v>2120101</v>
      </c>
      <c r="B828" s="5" t="s">
        <v>1</v>
      </c>
      <c r="C828" s="6">
        <v>127</v>
      </c>
    </row>
    <row r="829" spans="1:3" s="2" customFormat="1" ht="17.25" customHeight="1">
      <c r="A829" s="5">
        <v>2120102</v>
      </c>
      <c r="B829" s="5" t="s">
        <v>2</v>
      </c>
      <c r="C829" s="6">
        <v>4</v>
      </c>
    </row>
    <row r="830" spans="1:3" s="2" customFormat="1" ht="17.25" customHeight="1">
      <c r="A830" s="5">
        <v>2120103</v>
      </c>
      <c r="B830" s="5" t="s">
        <v>3</v>
      </c>
      <c r="C830" s="6"/>
    </row>
    <row r="831" spans="1:3" s="2" customFormat="1" ht="17.25" customHeight="1">
      <c r="A831" s="5">
        <v>2120104</v>
      </c>
      <c r="B831" s="5" t="s">
        <v>604</v>
      </c>
      <c r="C831" s="6"/>
    </row>
    <row r="832" spans="1:3" s="2" customFormat="1" ht="17.25" customHeight="1">
      <c r="A832" s="5">
        <v>2120105</v>
      </c>
      <c r="B832" s="5" t="s">
        <v>605</v>
      </c>
      <c r="C832" s="6"/>
    </row>
    <row r="833" spans="1:3" s="2" customFormat="1" ht="17.25" customHeight="1">
      <c r="A833" s="5">
        <v>2120106</v>
      </c>
      <c r="B833" s="5" t="s">
        <v>606</v>
      </c>
      <c r="C833" s="6"/>
    </row>
    <row r="834" spans="1:3" s="2" customFormat="1" ht="17.25" customHeight="1">
      <c r="A834" s="5">
        <v>2120107</v>
      </c>
      <c r="B834" s="5" t="s">
        <v>607</v>
      </c>
      <c r="C834" s="6"/>
    </row>
    <row r="835" spans="1:3" s="2" customFormat="1" ht="17.25" customHeight="1">
      <c r="A835" s="5">
        <v>2120109</v>
      </c>
      <c r="B835" s="5" t="s">
        <v>608</v>
      </c>
      <c r="C835" s="6"/>
    </row>
    <row r="836" spans="1:3" s="2" customFormat="1" ht="17.25" customHeight="1">
      <c r="A836" s="5">
        <v>2120110</v>
      </c>
      <c r="B836" s="5" t="s">
        <v>609</v>
      </c>
      <c r="C836" s="6"/>
    </row>
    <row r="837" spans="1:3" s="2" customFormat="1" ht="17.25" customHeight="1">
      <c r="A837" s="5">
        <v>2120199</v>
      </c>
      <c r="B837" s="5" t="s">
        <v>610</v>
      </c>
      <c r="C837" s="6">
        <v>49</v>
      </c>
    </row>
    <row r="838" spans="1:3" s="2" customFormat="1" ht="17.25" customHeight="1">
      <c r="A838" s="5">
        <v>21202</v>
      </c>
      <c r="B838" s="7" t="s">
        <v>611</v>
      </c>
      <c r="C838" s="6">
        <f>C839</f>
        <v>0</v>
      </c>
    </row>
    <row r="839" spans="1:3" s="2" customFormat="1" ht="17.25" customHeight="1">
      <c r="A839" s="5">
        <v>2120201</v>
      </c>
      <c r="B839" s="5" t="s">
        <v>612</v>
      </c>
      <c r="C839" s="6"/>
    </row>
    <row r="840" spans="1:3" s="2" customFormat="1" ht="17.25" customHeight="1">
      <c r="A840" s="5">
        <v>21203</v>
      </c>
      <c r="B840" s="7" t="s">
        <v>613</v>
      </c>
      <c r="C840" s="6">
        <f>SUM(C841:C842)</f>
        <v>15158</v>
      </c>
    </row>
    <row r="841" spans="1:3" s="2" customFormat="1" ht="17.25" customHeight="1">
      <c r="A841" s="5">
        <v>2120303</v>
      </c>
      <c r="B841" s="5" t="s">
        <v>614</v>
      </c>
      <c r="C841" s="6"/>
    </row>
    <row r="842" spans="1:3" s="2" customFormat="1" ht="17.25" customHeight="1">
      <c r="A842" s="5">
        <v>2120399</v>
      </c>
      <c r="B842" s="5" t="s">
        <v>615</v>
      </c>
      <c r="C842" s="6">
        <v>15158</v>
      </c>
    </row>
    <row r="843" spans="1:3" s="2" customFormat="1" ht="17.25" customHeight="1">
      <c r="A843" s="5">
        <v>21205</v>
      </c>
      <c r="B843" s="7" t="s">
        <v>616</v>
      </c>
      <c r="C843" s="6">
        <f t="shared" ref="C843:C847" si="0">C844</f>
        <v>1508</v>
      </c>
    </row>
    <row r="844" spans="1:3" s="2" customFormat="1" ht="17.25" customHeight="1">
      <c r="A844" s="5">
        <v>2120501</v>
      </c>
      <c r="B844" s="5" t="s">
        <v>617</v>
      </c>
      <c r="C844" s="6">
        <v>1508</v>
      </c>
    </row>
    <row r="845" spans="1:3" s="2" customFormat="1" ht="17.25" customHeight="1">
      <c r="A845" s="5">
        <v>21206</v>
      </c>
      <c r="B845" s="7" t="s">
        <v>618</v>
      </c>
      <c r="C845" s="6">
        <f t="shared" si="0"/>
        <v>0</v>
      </c>
    </row>
    <row r="846" spans="1:3" s="2" customFormat="1" ht="17.25" customHeight="1">
      <c r="A846" s="5">
        <v>2120601</v>
      </c>
      <c r="B846" s="5" t="s">
        <v>619</v>
      </c>
      <c r="C846" s="6"/>
    </row>
    <row r="847" spans="1:3" s="2" customFormat="1" ht="17.25" customHeight="1">
      <c r="A847" s="5">
        <v>21299</v>
      </c>
      <c r="B847" s="7" t="s">
        <v>620</v>
      </c>
      <c r="C847" s="6">
        <f t="shared" si="0"/>
        <v>0</v>
      </c>
    </row>
    <row r="848" spans="1:3" s="2" customFormat="1" ht="17.25" customHeight="1">
      <c r="A848" s="5">
        <v>2129999</v>
      </c>
      <c r="B848" s="5" t="s">
        <v>621</v>
      </c>
      <c r="C848" s="6"/>
    </row>
    <row r="849" spans="1:3" s="2" customFormat="1" ht="17.25" customHeight="1">
      <c r="A849" s="5">
        <v>213</v>
      </c>
      <c r="B849" s="7" t="s">
        <v>1800</v>
      </c>
      <c r="C849" s="6">
        <f>SUM(C850,C876,C898,C926,C937,C944,C950,C953)</f>
        <v>77</v>
      </c>
    </row>
    <row r="850" spans="1:3" s="2" customFormat="1" ht="17.25" customHeight="1">
      <c r="A850" s="5">
        <v>21301</v>
      </c>
      <c r="B850" s="7" t="s">
        <v>622</v>
      </c>
      <c r="C850" s="6">
        <f>SUM(C851:C875)</f>
        <v>0</v>
      </c>
    </row>
    <row r="851" spans="1:3" s="2" customFormat="1" ht="17.25" customHeight="1">
      <c r="A851" s="5">
        <v>2130101</v>
      </c>
      <c r="B851" s="5" t="s">
        <v>1</v>
      </c>
      <c r="C851" s="6"/>
    </row>
    <row r="852" spans="1:3" s="2" customFormat="1" ht="17.25" customHeight="1">
      <c r="A852" s="5">
        <v>2130102</v>
      </c>
      <c r="B852" s="5" t="s">
        <v>2</v>
      </c>
      <c r="C852" s="6"/>
    </row>
    <row r="853" spans="1:3" s="2" customFormat="1" ht="17.25" customHeight="1">
      <c r="A853" s="5">
        <v>2130103</v>
      </c>
      <c r="B853" s="5" t="s">
        <v>3</v>
      </c>
      <c r="C853" s="6"/>
    </row>
    <row r="854" spans="1:3" s="2" customFormat="1" ht="17.25" customHeight="1">
      <c r="A854" s="5">
        <v>2130104</v>
      </c>
      <c r="B854" s="5" t="s">
        <v>10</v>
      </c>
      <c r="C854" s="6"/>
    </row>
    <row r="855" spans="1:3" s="2" customFormat="1" ht="17.25" customHeight="1">
      <c r="A855" s="5">
        <v>2130105</v>
      </c>
      <c r="B855" s="5" t="s">
        <v>623</v>
      </c>
      <c r="C855" s="6"/>
    </row>
    <row r="856" spans="1:3" s="2" customFormat="1" ht="17.25" customHeight="1">
      <c r="A856" s="5">
        <v>2130106</v>
      </c>
      <c r="B856" s="5" t="s">
        <v>624</v>
      </c>
      <c r="C856" s="6"/>
    </row>
    <row r="857" spans="1:3" s="2" customFormat="1" ht="17.25" customHeight="1">
      <c r="A857" s="5">
        <v>2130108</v>
      </c>
      <c r="B857" s="5" t="s">
        <v>625</v>
      </c>
      <c r="C857" s="6"/>
    </row>
    <row r="858" spans="1:3" s="2" customFormat="1" ht="17.25" customHeight="1">
      <c r="A858" s="5">
        <v>2130109</v>
      </c>
      <c r="B858" s="5" t="s">
        <v>626</v>
      </c>
      <c r="C858" s="6"/>
    </row>
    <row r="859" spans="1:3" s="2" customFormat="1" ht="17.25" customHeight="1">
      <c r="A859" s="5">
        <v>2130110</v>
      </c>
      <c r="B859" s="5" t="s">
        <v>627</v>
      </c>
      <c r="C859" s="6"/>
    </row>
    <row r="860" spans="1:3" s="2" customFormat="1" ht="17.25" customHeight="1">
      <c r="A860" s="5">
        <v>2130111</v>
      </c>
      <c r="B860" s="5" t="s">
        <v>628</v>
      </c>
      <c r="C860" s="6"/>
    </row>
    <row r="861" spans="1:3" s="2" customFormat="1" ht="17.25" customHeight="1">
      <c r="A861" s="5">
        <v>2130112</v>
      </c>
      <c r="B861" s="5" t="s">
        <v>629</v>
      </c>
      <c r="C861" s="6"/>
    </row>
    <row r="862" spans="1:3" s="2" customFormat="1" ht="17.25" customHeight="1">
      <c r="A862" s="5">
        <v>2130114</v>
      </c>
      <c r="B862" s="5" t="s">
        <v>630</v>
      </c>
      <c r="C862" s="6"/>
    </row>
    <row r="863" spans="1:3" s="2" customFormat="1" ht="17.25" customHeight="1">
      <c r="A863" s="5">
        <v>2130119</v>
      </c>
      <c r="B863" s="5" t="s">
        <v>631</v>
      </c>
      <c r="C863" s="6"/>
    </row>
    <row r="864" spans="1:3" s="2" customFormat="1" ht="17.25" customHeight="1">
      <c r="A864" s="5">
        <v>2130120</v>
      </c>
      <c r="B864" s="5" t="s">
        <v>632</v>
      </c>
      <c r="C864" s="6"/>
    </row>
    <row r="865" spans="1:3" s="2" customFormat="1" ht="17.25" customHeight="1">
      <c r="A865" s="5">
        <v>2130121</v>
      </c>
      <c r="B865" s="5" t="s">
        <v>633</v>
      </c>
      <c r="C865" s="6"/>
    </row>
    <row r="866" spans="1:3" s="2" customFormat="1" ht="17.25" customHeight="1">
      <c r="A866" s="5">
        <v>2130122</v>
      </c>
      <c r="B866" s="5" t="s">
        <v>634</v>
      </c>
      <c r="C866" s="6"/>
    </row>
    <row r="867" spans="1:3" s="2" customFormat="1" ht="17.25" customHeight="1">
      <c r="A867" s="5">
        <v>2130124</v>
      </c>
      <c r="B867" s="5" t="s">
        <v>635</v>
      </c>
      <c r="C867" s="6"/>
    </row>
    <row r="868" spans="1:3" s="2" customFormat="1" ht="17.25" customHeight="1">
      <c r="A868" s="5">
        <v>2130125</v>
      </c>
      <c r="B868" s="5" t="s">
        <v>636</v>
      </c>
      <c r="C868" s="6"/>
    </row>
    <row r="869" spans="1:3" s="2" customFormat="1" ht="17.25" customHeight="1">
      <c r="A869" s="5">
        <v>2130126</v>
      </c>
      <c r="B869" s="5" t="s">
        <v>637</v>
      </c>
      <c r="C869" s="6"/>
    </row>
    <row r="870" spans="1:3" s="2" customFormat="1" ht="17.25" customHeight="1">
      <c r="A870" s="5">
        <v>2130135</v>
      </c>
      <c r="B870" s="5" t="s">
        <v>638</v>
      </c>
      <c r="C870" s="6"/>
    </row>
    <row r="871" spans="1:3" s="2" customFormat="1" ht="17.25" customHeight="1">
      <c r="A871" s="5">
        <v>2130142</v>
      </c>
      <c r="B871" s="5" t="s">
        <v>639</v>
      </c>
      <c r="C871" s="6"/>
    </row>
    <row r="872" spans="1:3" s="2" customFormat="1" ht="17.25" customHeight="1">
      <c r="A872" s="5">
        <v>2130148</v>
      </c>
      <c r="B872" s="5" t="s">
        <v>640</v>
      </c>
      <c r="C872" s="6"/>
    </row>
    <row r="873" spans="1:3" s="2" customFormat="1" ht="17.25" customHeight="1">
      <c r="A873" s="5">
        <v>2130152</v>
      </c>
      <c r="B873" s="5" t="s">
        <v>641</v>
      </c>
      <c r="C873" s="6"/>
    </row>
    <row r="874" spans="1:3" s="2" customFormat="1" ht="17.25" customHeight="1">
      <c r="A874" s="5">
        <v>2130153</v>
      </c>
      <c r="B874" s="5" t="s">
        <v>642</v>
      </c>
      <c r="C874" s="6"/>
    </row>
    <row r="875" spans="1:3" s="2" customFormat="1" ht="17.25" customHeight="1">
      <c r="A875" s="5">
        <v>2130199</v>
      </c>
      <c r="B875" s="5" t="s">
        <v>643</v>
      </c>
      <c r="C875" s="6"/>
    </row>
    <row r="876" spans="1:3" s="2" customFormat="1" ht="17.25" customHeight="1">
      <c r="A876" s="5">
        <v>21302</v>
      </c>
      <c r="B876" s="7" t="s">
        <v>644</v>
      </c>
      <c r="C876" s="6">
        <f>SUM(C877:C897)</f>
        <v>0</v>
      </c>
    </row>
    <row r="877" spans="1:3" s="2" customFormat="1" ht="17.25" customHeight="1">
      <c r="A877" s="5">
        <v>2130201</v>
      </c>
      <c r="B877" s="5" t="s">
        <v>1</v>
      </c>
      <c r="C877" s="6"/>
    </row>
    <row r="878" spans="1:3" s="2" customFormat="1" ht="17.25" customHeight="1">
      <c r="A878" s="5">
        <v>2130202</v>
      </c>
      <c r="B878" s="5" t="s">
        <v>2</v>
      </c>
      <c r="C878" s="6"/>
    </row>
    <row r="879" spans="1:3" s="2" customFormat="1" ht="17.25" customHeight="1">
      <c r="A879" s="5">
        <v>2130203</v>
      </c>
      <c r="B879" s="5" t="s">
        <v>3</v>
      </c>
      <c r="C879" s="6"/>
    </row>
    <row r="880" spans="1:3" s="2" customFormat="1" ht="17.25" customHeight="1">
      <c r="A880" s="5">
        <v>2130204</v>
      </c>
      <c r="B880" s="5" t="s">
        <v>645</v>
      </c>
      <c r="C880" s="6"/>
    </row>
    <row r="881" spans="1:3" s="2" customFormat="1" ht="17.25" customHeight="1">
      <c r="A881" s="5">
        <v>2130205</v>
      </c>
      <c r="B881" s="5" t="s">
        <v>646</v>
      </c>
      <c r="C881" s="6"/>
    </row>
    <row r="882" spans="1:3" s="2" customFormat="1" ht="17.25" customHeight="1">
      <c r="A882" s="5">
        <v>2130206</v>
      </c>
      <c r="B882" s="5" t="s">
        <v>647</v>
      </c>
      <c r="C882" s="6"/>
    </row>
    <row r="883" spans="1:3" s="2" customFormat="1" ht="17.25" customHeight="1">
      <c r="A883" s="5">
        <v>2130207</v>
      </c>
      <c r="B883" s="5" t="s">
        <v>648</v>
      </c>
      <c r="C883" s="6"/>
    </row>
    <row r="884" spans="1:3" s="2" customFormat="1" ht="17.25" customHeight="1">
      <c r="A884" s="5">
        <v>2130209</v>
      </c>
      <c r="B884" s="5" t="s">
        <v>649</v>
      </c>
      <c r="C884" s="6"/>
    </row>
    <row r="885" spans="1:3" s="2" customFormat="1" ht="17.25" customHeight="1">
      <c r="A885" s="5">
        <v>2130211</v>
      </c>
      <c r="B885" s="5" t="s">
        <v>650</v>
      </c>
      <c r="C885" s="6"/>
    </row>
    <row r="886" spans="1:3" s="2" customFormat="1" ht="17.25" customHeight="1">
      <c r="A886" s="5">
        <v>2130212</v>
      </c>
      <c r="B886" s="5" t="s">
        <v>651</v>
      </c>
      <c r="C886" s="6"/>
    </row>
    <row r="887" spans="1:3" s="2" customFormat="1" ht="17.25" customHeight="1">
      <c r="A887" s="5">
        <v>2130213</v>
      </c>
      <c r="B887" s="5" t="s">
        <v>652</v>
      </c>
      <c r="C887" s="6"/>
    </row>
    <row r="888" spans="1:3" s="2" customFormat="1" ht="17.25" customHeight="1">
      <c r="A888" s="5">
        <v>2130217</v>
      </c>
      <c r="B888" s="5" t="s">
        <v>653</v>
      </c>
      <c r="C888" s="6"/>
    </row>
    <row r="889" spans="1:3" s="2" customFormat="1" ht="17.25" customHeight="1">
      <c r="A889" s="5">
        <v>2130220</v>
      </c>
      <c r="B889" s="5" t="s">
        <v>654</v>
      </c>
      <c r="C889" s="6"/>
    </row>
    <row r="890" spans="1:3" s="2" customFormat="1" ht="17.25" customHeight="1">
      <c r="A890" s="5">
        <v>2130221</v>
      </c>
      <c r="B890" s="5" t="s">
        <v>655</v>
      </c>
      <c r="C890" s="6"/>
    </row>
    <row r="891" spans="1:3" s="2" customFormat="1" ht="17.25" customHeight="1">
      <c r="A891" s="5">
        <v>2130223</v>
      </c>
      <c r="B891" s="5" t="s">
        <v>656</v>
      </c>
      <c r="C891" s="6"/>
    </row>
    <row r="892" spans="1:3" s="2" customFormat="1" ht="17.25" customHeight="1">
      <c r="A892" s="5">
        <v>2130226</v>
      </c>
      <c r="B892" s="5" t="s">
        <v>657</v>
      </c>
      <c r="C892" s="6"/>
    </row>
    <row r="893" spans="1:3" s="2" customFormat="1" ht="17.25" customHeight="1">
      <c r="A893" s="5">
        <v>2130227</v>
      </c>
      <c r="B893" s="5" t="s">
        <v>658</v>
      </c>
      <c r="C893" s="6"/>
    </row>
    <row r="894" spans="1:3" s="2" customFormat="1" ht="17.25" customHeight="1">
      <c r="A894" s="5">
        <v>2130234</v>
      </c>
      <c r="B894" s="5" t="s">
        <v>659</v>
      </c>
      <c r="C894" s="6"/>
    </row>
    <row r="895" spans="1:3" s="2" customFormat="1" ht="17.25" customHeight="1">
      <c r="A895" s="5">
        <v>2130236</v>
      </c>
      <c r="B895" s="5" t="s">
        <v>660</v>
      </c>
      <c r="C895" s="6"/>
    </row>
    <row r="896" spans="1:3" s="2" customFormat="1" ht="17.25" customHeight="1">
      <c r="A896" s="5">
        <v>2130237</v>
      </c>
      <c r="B896" s="5" t="s">
        <v>629</v>
      </c>
      <c r="C896" s="6"/>
    </row>
    <row r="897" spans="1:3" s="2" customFormat="1" ht="17.25" customHeight="1">
      <c r="A897" s="5">
        <v>2130299</v>
      </c>
      <c r="B897" s="5" t="s">
        <v>661</v>
      </c>
      <c r="C897" s="6"/>
    </row>
    <row r="898" spans="1:3" s="2" customFormat="1" ht="17.25" customHeight="1">
      <c r="A898" s="5">
        <v>21303</v>
      </c>
      <c r="B898" s="7" t="s">
        <v>662</v>
      </c>
      <c r="C898" s="6">
        <f>SUM(C899:C925)</f>
        <v>77</v>
      </c>
    </row>
    <row r="899" spans="1:3" s="2" customFormat="1" ht="17.25" customHeight="1">
      <c r="A899" s="5">
        <v>2130301</v>
      </c>
      <c r="B899" s="5" t="s">
        <v>1</v>
      </c>
      <c r="C899" s="6"/>
    </row>
    <row r="900" spans="1:3" s="2" customFormat="1" ht="17.25" customHeight="1">
      <c r="A900" s="5">
        <v>2130302</v>
      </c>
      <c r="B900" s="5" t="s">
        <v>2</v>
      </c>
      <c r="C900" s="6"/>
    </row>
    <row r="901" spans="1:3" s="2" customFormat="1" ht="17.25" customHeight="1">
      <c r="A901" s="5">
        <v>2130303</v>
      </c>
      <c r="B901" s="5" t="s">
        <v>3</v>
      </c>
      <c r="C901" s="6"/>
    </row>
    <row r="902" spans="1:3" s="2" customFormat="1" ht="17.25" customHeight="1">
      <c r="A902" s="5">
        <v>2130304</v>
      </c>
      <c r="B902" s="5" t="s">
        <v>663</v>
      </c>
      <c r="C902" s="6"/>
    </row>
    <row r="903" spans="1:3" s="2" customFormat="1" ht="17.25" customHeight="1">
      <c r="A903" s="5">
        <v>2130305</v>
      </c>
      <c r="B903" s="5" t="s">
        <v>664</v>
      </c>
      <c r="C903" s="6"/>
    </row>
    <row r="904" spans="1:3" s="2" customFormat="1" ht="17.25" customHeight="1">
      <c r="A904" s="5">
        <v>2130306</v>
      </c>
      <c r="B904" s="5" t="s">
        <v>665</v>
      </c>
      <c r="C904" s="6"/>
    </row>
    <row r="905" spans="1:3" s="2" customFormat="1" ht="17.25" customHeight="1">
      <c r="A905" s="5">
        <v>2130307</v>
      </c>
      <c r="B905" s="5" t="s">
        <v>666</v>
      </c>
      <c r="C905" s="6"/>
    </row>
    <row r="906" spans="1:3" s="2" customFormat="1" ht="17.25" customHeight="1">
      <c r="A906" s="5">
        <v>2130308</v>
      </c>
      <c r="B906" s="5" t="s">
        <v>667</v>
      </c>
      <c r="C906" s="6"/>
    </row>
    <row r="907" spans="1:3" s="2" customFormat="1" ht="17.25" customHeight="1">
      <c r="A907" s="5">
        <v>2130309</v>
      </c>
      <c r="B907" s="5" t="s">
        <v>668</v>
      </c>
      <c r="C907" s="6"/>
    </row>
    <row r="908" spans="1:3" s="2" customFormat="1" ht="17.25" customHeight="1">
      <c r="A908" s="5">
        <v>2130310</v>
      </c>
      <c r="B908" s="5" t="s">
        <v>669</v>
      </c>
      <c r="C908" s="6">
        <v>77</v>
      </c>
    </row>
    <row r="909" spans="1:3" s="2" customFormat="1" ht="17.25" customHeight="1">
      <c r="A909" s="5">
        <v>2130311</v>
      </c>
      <c r="B909" s="5" t="s">
        <v>670</v>
      </c>
      <c r="C909" s="6"/>
    </row>
    <row r="910" spans="1:3" s="2" customFormat="1" ht="17.25" customHeight="1">
      <c r="A910" s="5">
        <v>2130312</v>
      </c>
      <c r="B910" s="5" t="s">
        <v>671</v>
      </c>
      <c r="C910" s="6"/>
    </row>
    <row r="911" spans="1:3" s="2" customFormat="1" ht="17.25" customHeight="1">
      <c r="A911" s="5">
        <v>2130313</v>
      </c>
      <c r="B911" s="5" t="s">
        <v>672</v>
      </c>
      <c r="C911" s="6"/>
    </row>
    <row r="912" spans="1:3" s="2" customFormat="1" ht="17.25" customHeight="1">
      <c r="A912" s="5">
        <v>2130314</v>
      </c>
      <c r="B912" s="5" t="s">
        <v>673</v>
      </c>
      <c r="C912" s="6"/>
    </row>
    <row r="913" spans="1:3" s="2" customFormat="1" ht="17.25" customHeight="1">
      <c r="A913" s="5">
        <v>2130315</v>
      </c>
      <c r="B913" s="5" t="s">
        <v>674</v>
      </c>
      <c r="C913" s="6"/>
    </row>
    <row r="914" spans="1:3" s="2" customFormat="1" ht="17.25" customHeight="1">
      <c r="A914" s="5">
        <v>2130316</v>
      </c>
      <c r="B914" s="5" t="s">
        <v>675</v>
      </c>
      <c r="C914" s="6"/>
    </row>
    <row r="915" spans="1:3" s="2" customFormat="1" ht="17.25" customHeight="1">
      <c r="A915" s="5">
        <v>2130317</v>
      </c>
      <c r="B915" s="5" t="s">
        <v>676</v>
      </c>
      <c r="C915" s="6"/>
    </row>
    <row r="916" spans="1:3" s="2" customFormat="1" ht="17.25" customHeight="1">
      <c r="A916" s="5">
        <v>2130318</v>
      </c>
      <c r="B916" s="5" t="s">
        <v>677</v>
      </c>
      <c r="C916" s="6"/>
    </row>
    <row r="917" spans="1:3" s="2" customFormat="1" ht="17.25" customHeight="1">
      <c r="A917" s="5">
        <v>2130319</v>
      </c>
      <c r="B917" s="5" t="s">
        <v>678</v>
      </c>
      <c r="C917" s="6"/>
    </row>
    <row r="918" spans="1:3" s="2" customFormat="1" ht="17.25" customHeight="1">
      <c r="A918" s="5">
        <v>2130321</v>
      </c>
      <c r="B918" s="5" t="s">
        <v>679</v>
      </c>
      <c r="C918" s="6"/>
    </row>
    <row r="919" spans="1:3" s="2" customFormat="1" ht="17.25" customHeight="1">
      <c r="A919" s="5">
        <v>2130322</v>
      </c>
      <c r="B919" s="5" t="s">
        <v>680</v>
      </c>
      <c r="C919" s="6"/>
    </row>
    <row r="920" spans="1:3" s="2" customFormat="1" ht="17.25" customHeight="1">
      <c r="A920" s="5">
        <v>2130333</v>
      </c>
      <c r="B920" s="5" t="s">
        <v>656</v>
      </c>
      <c r="C920" s="6"/>
    </row>
    <row r="921" spans="1:3" s="2" customFormat="1" ht="17.25" customHeight="1">
      <c r="A921" s="5">
        <v>2130334</v>
      </c>
      <c r="B921" s="5" t="s">
        <v>681</v>
      </c>
      <c r="C921" s="6"/>
    </row>
    <row r="922" spans="1:3" s="2" customFormat="1" ht="17.25" customHeight="1">
      <c r="A922" s="5">
        <v>2130335</v>
      </c>
      <c r="B922" s="5" t="s">
        <v>1801</v>
      </c>
      <c r="C922" s="6"/>
    </row>
    <row r="923" spans="1:3" s="2" customFormat="1" ht="17.25" customHeight="1">
      <c r="A923" s="5">
        <v>2130336</v>
      </c>
      <c r="B923" s="5" t="s">
        <v>682</v>
      </c>
      <c r="C923" s="6"/>
    </row>
    <row r="924" spans="1:3" s="2" customFormat="1" ht="17.25" customHeight="1">
      <c r="A924" s="5">
        <v>2130337</v>
      </c>
      <c r="B924" s="5" t="s">
        <v>683</v>
      </c>
      <c r="C924" s="6"/>
    </row>
    <row r="925" spans="1:3" s="2" customFormat="1" ht="17.25" customHeight="1">
      <c r="A925" s="5">
        <v>2130399</v>
      </c>
      <c r="B925" s="5" t="s">
        <v>684</v>
      </c>
      <c r="C925" s="6"/>
    </row>
    <row r="926" spans="1:3" s="2" customFormat="1" ht="17.25" customHeight="1">
      <c r="A926" s="5">
        <v>21305</v>
      </c>
      <c r="B926" s="7" t="s">
        <v>1802</v>
      </c>
      <c r="C926" s="6">
        <f>SUM(C927:C936)</f>
        <v>0</v>
      </c>
    </row>
    <row r="927" spans="1:3" s="2" customFormat="1" ht="17.25" customHeight="1">
      <c r="A927" s="5">
        <v>2130501</v>
      </c>
      <c r="B927" s="5" t="s">
        <v>1</v>
      </c>
      <c r="C927" s="6"/>
    </row>
    <row r="928" spans="1:3" s="2" customFormat="1" ht="17.25" customHeight="1">
      <c r="A928" s="5">
        <v>2130502</v>
      </c>
      <c r="B928" s="5" t="s">
        <v>2</v>
      </c>
      <c r="C928" s="6"/>
    </row>
    <row r="929" spans="1:3" s="2" customFormat="1" ht="17.25" customHeight="1">
      <c r="A929" s="5">
        <v>2130503</v>
      </c>
      <c r="B929" s="5" t="s">
        <v>3</v>
      </c>
      <c r="C929" s="6"/>
    </row>
    <row r="930" spans="1:3" s="2" customFormat="1" ht="17.25" customHeight="1">
      <c r="A930" s="5">
        <v>2130504</v>
      </c>
      <c r="B930" s="5" t="s">
        <v>685</v>
      </c>
      <c r="C930" s="6"/>
    </row>
    <row r="931" spans="1:3" s="2" customFormat="1" ht="17.25" customHeight="1">
      <c r="A931" s="5">
        <v>2130505</v>
      </c>
      <c r="B931" s="5" t="s">
        <v>686</v>
      </c>
      <c r="C931" s="6"/>
    </row>
    <row r="932" spans="1:3" s="2" customFormat="1" ht="17.25" customHeight="1">
      <c r="A932" s="5">
        <v>2130506</v>
      </c>
      <c r="B932" s="5" t="s">
        <v>687</v>
      </c>
      <c r="C932" s="6"/>
    </row>
    <row r="933" spans="1:3" s="2" customFormat="1" ht="17.25" customHeight="1">
      <c r="A933" s="5">
        <v>2130507</v>
      </c>
      <c r="B933" s="5" t="s">
        <v>688</v>
      </c>
      <c r="C933" s="6"/>
    </row>
    <row r="934" spans="1:3" s="2" customFormat="1" ht="17.25" customHeight="1">
      <c r="A934" s="5">
        <v>2130508</v>
      </c>
      <c r="B934" s="5" t="s">
        <v>689</v>
      </c>
      <c r="C934" s="6"/>
    </row>
    <row r="935" spans="1:3" s="2" customFormat="1" ht="17.25" customHeight="1">
      <c r="A935" s="5">
        <v>2130550</v>
      </c>
      <c r="B935" s="5" t="s">
        <v>10</v>
      </c>
      <c r="C935" s="6"/>
    </row>
    <row r="936" spans="1:3" s="2" customFormat="1" ht="17.25" customHeight="1">
      <c r="A936" s="5">
        <v>2130599</v>
      </c>
      <c r="B936" s="5" t="s">
        <v>1803</v>
      </c>
      <c r="C936" s="6"/>
    </row>
    <row r="937" spans="1:3" s="2" customFormat="1" ht="17.25" customHeight="1">
      <c r="A937" s="5">
        <v>21307</v>
      </c>
      <c r="B937" s="7" t="s">
        <v>690</v>
      </c>
      <c r="C937" s="6">
        <f>SUM(C938:C943)</f>
        <v>0</v>
      </c>
    </row>
    <row r="938" spans="1:3" s="2" customFormat="1" ht="17.25" customHeight="1">
      <c r="A938" s="5">
        <v>2130701</v>
      </c>
      <c r="B938" s="5" t="s">
        <v>691</v>
      </c>
      <c r="C938" s="6"/>
    </row>
    <row r="939" spans="1:3" s="2" customFormat="1" ht="17.25" customHeight="1">
      <c r="A939" s="5">
        <v>2130704</v>
      </c>
      <c r="B939" s="5" t="s">
        <v>692</v>
      </c>
      <c r="C939" s="6"/>
    </row>
    <row r="940" spans="1:3" s="2" customFormat="1" ht="17.25" customHeight="1">
      <c r="A940" s="5">
        <v>2130705</v>
      </c>
      <c r="B940" s="5" t="s">
        <v>693</v>
      </c>
      <c r="C940" s="6"/>
    </row>
    <row r="941" spans="1:3" s="2" customFormat="1" ht="17.25" customHeight="1">
      <c r="A941" s="5">
        <v>2130706</v>
      </c>
      <c r="B941" s="5" t="s">
        <v>694</v>
      </c>
      <c r="C941" s="6"/>
    </row>
    <row r="942" spans="1:3" s="2" customFormat="1" ht="17.25" customHeight="1">
      <c r="A942" s="5">
        <v>2130707</v>
      </c>
      <c r="B942" s="5" t="s">
        <v>695</v>
      </c>
      <c r="C942" s="6"/>
    </row>
    <row r="943" spans="1:3" s="2" customFormat="1" ht="17.25" customHeight="1">
      <c r="A943" s="5">
        <v>2130799</v>
      </c>
      <c r="B943" s="5" t="s">
        <v>696</v>
      </c>
      <c r="C943" s="6"/>
    </row>
    <row r="944" spans="1:3" s="2" customFormat="1" ht="17.25" customHeight="1">
      <c r="A944" s="5">
        <v>21308</v>
      </c>
      <c r="B944" s="7" t="s">
        <v>697</v>
      </c>
      <c r="C944" s="6">
        <f>SUM(C945:C949)</f>
        <v>0</v>
      </c>
    </row>
    <row r="945" spans="1:3" s="2" customFormat="1" ht="17.25" customHeight="1">
      <c r="A945" s="5">
        <v>2130801</v>
      </c>
      <c r="B945" s="5" t="s">
        <v>698</v>
      </c>
      <c r="C945" s="6"/>
    </row>
    <row r="946" spans="1:3" s="2" customFormat="1" ht="17.25" customHeight="1">
      <c r="A946" s="5">
        <v>2130803</v>
      </c>
      <c r="B946" s="5" t="s">
        <v>699</v>
      </c>
      <c r="C946" s="6"/>
    </row>
    <row r="947" spans="1:3" s="2" customFormat="1" ht="17.25" customHeight="1">
      <c r="A947" s="5">
        <v>2130804</v>
      </c>
      <c r="B947" s="5" t="s">
        <v>700</v>
      </c>
      <c r="C947" s="6"/>
    </row>
    <row r="948" spans="1:3" s="2" customFormat="1" ht="17.25" customHeight="1">
      <c r="A948" s="5">
        <v>2130805</v>
      </c>
      <c r="B948" s="5" t="s">
        <v>701</v>
      </c>
      <c r="C948" s="6"/>
    </row>
    <row r="949" spans="1:3" s="2" customFormat="1" ht="17.25" customHeight="1">
      <c r="A949" s="5">
        <v>2130899</v>
      </c>
      <c r="B949" s="5" t="s">
        <v>702</v>
      </c>
      <c r="C949" s="6"/>
    </row>
    <row r="950" spans="1:3" s="2" customFormat="1" ht="17.25" customHeight="1">
      <c r="A950" s="5">
        <v>21309</v>
      </c>
      <c r="B950" s="7" t="s">
        <v>703</v>
      </c>
      <c r="C950" s="6">
        <f>SUM(C951:C952)</f>
        <v>0</v>
      </c>
    </row>
    <row r="951" spans="1:3" s="2" customFormat="1" ht="17.25" customHeight="1">
      <c r="A951" s="5">
        <v>2130901</v>
      </c>
      <c r="B951" s="5" t="s">
        <v>704</v>
      </c>
      <c r="C951" s="6"/>
    </row>
    <row r="952" spans="1:3" s="2" customFormat="1" ht="17.25" customHeight="1">
      <c r="A952" s="5">
        <v>2130999</v>
      </c>
      <c r="B952" s="5" t="s">
        <v>705</v>
      </c>
      <c r="C952" s="6"/>
    </row>
    <row r="953" spans="1:3" s="2" customFormat="1" ht="17.25" customHeight="1">
      <c r="A953" s="5">
        <v>21399</v>
      </c>
      <c r="B953" s="7" t="s">
        <v>706</v>
      </c>
      <c r="C953" s="6">
        <f>C954+C955</f>
        <v>0</v>
      </c>
    </row>
    <row r="954" spans="1:3" s="2" customFormat="1" ht="17.25" customHeight="1">
      <c r="A954" s="5">
        <v>2139901</v>
      </c>
      <c r="B954" s="5" t="s">
        <v>707</v>
      </c>
      <c r="C954" s="6"/>
    </row>
    <row r="955" spans="1:3" s="2" customFormat="1" ht="17.25" customHeight="1">
      <c r="A955" s="5">
        <v>2139999</v>
      </c>
      <c r="B955" s="5" t="s">
        <v>708</v>
      </c>
      <c r="C955" s="6"/>
    </row>
    <row r="956" spans="1:3" s="2" customFormat="1" ht="17.25" customHeight="1">
      <c r="A956" s="5">
        <v>214</v>
      </c>
      <c r="B956" s="7" t="s">
        <v>1804</v>
      </c>
      <c r="C956" s="6">
        <f>SUM(C957,C979,C989,C999,C1006,C1011)</f>
        <v>0</v>
      </c>
    </row>
    <row r="957" spans="1:3" s="2" customFormat="1" ht="17.25" customHeight="1">
      <c r="A957" s="5">
        <v>21401</v>
      </c>
      <c r="B957" s="7" t="s">
        <v>709</v>
      </c>
      <c r="C957" s="6">
        <f>SUM(C958:C978)</f>
        <v>0</v>
      </c>
    </row>
    <row r="958" spans="1:3" s="2" customFormat="1" ht="17.25" customHeight="1">
      <c r="A958" s="5">
        <v>2140101</v>
      </c>
      <c r="B958" s="5" t="s">
        <v>1</v>
      </c>
      <c r="C958" s="6"/>
    </row>
    <row r="959" spans="1:3" s="2" customFormat="1" ht="17.25" customHeight="1">
      <c r="A959" s="5">
        <v>2140102</v>
      </c>
      <c r="B959" s="5" t="s">
        <v>2</v>
      </c>
      <c r="C959" s="6"/>
    </row>
    <row r="960" spans="1:3" s="2" customFormat="1" ht="17.25" customHeight="1">
      <c r="A960" s="5">
        <v>2140103</v>
      </c>
      <c r="B960" s="5" t="s">
        <v>3</v>
      </c>
      <c r="C960" s="6"/>
    </row>
    <row r="961" spans="1:3" s="2" customFormat="1" ht="17.25" customHeight="1">
      <c r="A961" s="5">
        <v>2140104</v>
      </c>
      <c r="B961" s="5" t="s">
        <v>710</v>
      </c>
      <c r="C961" s="6"/>
    </row>
    <row r="962" spans="1:3" s="2" customFormat="1" ht="17.25" customHeight="1">
      <c r="A962" s="5">
        <v>2140106</v>
      </c>
      <c r="B962" s="5" t="s">
        <v>711</v>
      </c>
      <c r="C962" s="6"/>
    </row>
    <row r="963" spans="1:3" s="2" customFormat="1" ht="17.25" customHeight="1">
      <c r="A963" s="5">
        <v>2140109</v>
      </c>
      <c r="B963" s="5" t="s">
        <v>712</v>
      </c>
      <c r="C963" s="6"/>
    </row>
    <row r="964" spans="1:3" s="2" customFormat="1" ht="17.25" customHeight="1">
      <c r="A964" s="5">
        <v>2140110</v>
      </c>
      <c r="B964" s="5" t="s">
        <v>713</v>
      </c>
      <c r="C964" s="6"/>
    </row>
    <row r="965" spans="1:3" s="2" customFormat="1" ht="17.25" customHeight="1">
      <c r="A965" s="5">
        <v>2140111</v>
      </c>
      <c r="B965" s="5" t="s">
        <v>714</v>
      </c>
      <c r="C965" s="6"/>
    </row>
    <row r="966" spans="1:3" s="2" customFormat="1" ht="17.25" customHeight="1">
      <c r="A966" s="5">
        <v>2140112</v>
      </c>
      <c r="B966" s="5" t="s">
        <v>715</v>
      </c>
      <c r="C966" s="6"/>
    </row>
    <row r="967" spans="1:3" s="2" customFormat="1" ht="17.25" customHeight="1">
      <c r="A967" s="5">
        <v>2140114</v>
      </c>
      <c r="B967" s="5" t="s">
        <v>716</v>
      </c>
      <c r="C967" s="6"/>
    </row>
    <row r="968" spans="1:3" s="2" customFormat="1" ht="17.25" customHeight="1">
      <c r="A968" s="5">
        <v>2140122</v>
      </c>
      <c r="B968" s="5" t="s">
        <v>717</v>
      </c>
      <c r="C968" s="6"/>
    </row>
    <row r="969" spans="1:3" s="2" customFormat="1" ht="17.25" customHeight="1">
      <c r="A969" s="5">
        <v>2140123</v>
      </c>
      <c r="B969" s="5" t="s">
        <v>718</v>
      </c>
      <c r="C969" s="6"/>
    </row>
    <row r="970" spans="1:3" s="2" customFormat="1" ht="17.25" customHeight="1">
      <c r="A970" s="5">
        <v>2140127</v>
      </c>
      <c r="B970" s="5" t="s">
        <v>719</v>
      </c>
      <c r="C970" s="6"/>
    </row>
    <row r="971" spans="1:3" s="2" customFormat="1" ht="17.25" customHeight="1">
      <c r="A971" s="5">
        <v>2140128</v>
      </c>
      <c r="B971" s="5" t="s">
        <v>720</v>
      </c>
      <c r="C971" s="6"/>
    </row>
    <row r="972" spans="1:3" s="2" customFormat="1" ht="17.25" customHeight="1">
      <c r="A972" s="5">
        <v>2140129</v>
      </c>
      <c r="B972" s="5" t="s">
        <v>721</v>
      </c>
      <c r="C972" s="6"/>
    </row>
    <row r="973" spans="1:3" s="2" customFormat="1" ht="17.25" customHeight="1">
      <c r="A973" s="5">
        <v>2140130</v>
      </c>
      <c r="B973" s="5" t="s">
        <v>722</v>
      </c>
      <c r="C973" s="6"/>
    </row>
    <row r="974" spans="1:3" s="2" customFormat="1" ht="17.25" customHeight="1">
      <c r="A974" s="5">
        <v>2140131</v>
      </c>
      <c r="B974" s="5" t="s">
        <v>723</v>
      </c>
      <c r="C974" s="6"/>
    </row>
    <row r="975" spans="1:3" s="2" customFormat="1" ht="17.25" customHeight="1">
      <c r="A975" s="5">
        <v>2140133</v>
      </c>
      <c r="B975" s="5" t="s">
        <v>724</v>
      </c>
      <c r="C975" s="6"/>
    </row>
    <row r="976" spans="1:3" s="2" customFormat="1" ht="17.25" customHeight="1">
      <c r="A976" s="5">
        <v>2140136</v>
      </c>
      <c r="B976" s="5" t="s">
        <v>725</v>
      </c>
      <c r="C976" s="6"/>
    </row>
    <row r="977" spans="1:3" s="2" customFormat="1" ht="17.25" customHeight="1">
      <c r="A977" s="5">
        <v>2140138</v>
      </c>
      <c r="B977" s="5" t="s">
        <v>726</v>
      </c>
      <c r="C977" s="6"/>
    </row>
    <row r="978" spans="1:3" s="2" customFormat="1" ht="17.25" customHeight="1">
      <c r="A978" s="5">
        <v>2140199</v>
      </c>
      <c r="B978" s="5" t="s">
        <v>727</v>
      </c>
      <c r="C978" s="6"/>
    </row>
    <row r="979" spans="1:3" s="2" customFormat="1" ht="17.25" customHeight="1">
      <c r="A979" s="5">
        <v>21402</v>
      </c>
      <c r="B979" s="7" t="s">
        <v>728</v>
      </c>
      <c r="C979" s="6">
        <f>SUM(C980:C988)</f>
        <v>0</v>
      </c>
    </row>
    <row r="980" spans="1:3" s="2" customFormat="1" ht="17.25" customHeight="1">
      <c r="A980" s="5">
        <v>2140201</v>
      </c>
      <c r="B980" s="5" t="s">
        <v>1</v>
      </c>
      <c r="C980" s="6"/>
    </row>
    <row r="981" spans="1:3" s="2" customFormat="1" ht="17.25" customHeight="1">
      <c r="A981" s="5">
        <v>2140202</v>
      </c>
      <c r="B981" s="5" t="s">
        <v>2</v>
      </c>
      <c r="C981" s="6"/>
    </row>
    <row r="982" spans="1:3" s="2" customFormat="1" ht="17.25" customHeight="1">
      <c r="A982" s="5">
        <v>2140203</v>
      </c>
      <c r="B982" s="5" t="s">
        <v>3</v>
      </c>
      <c r="C982" s="6"/>
    </row>
    <row r="983" spans="1:3" s="2" customFormat="1" ht="17.25" customHeight="1">
      <c r="A983" s="5">
        <v>2140204</v>
      </c>
      <c r="B983" s="5" t="s">
        <v>729</v>
      </c>
      <c r="C983" s="6"/>
    </row>
    <row r="984" spans="1:3" s="2" customFormat="1" ht="17.25" customHeight="1">
      <c r="A984" s="5">
        <v>2140205</v>
      </c>
      <c r="B984" s="5" t="s">
        <v>730</v>
      </c>
      <c r="C984" s="6"/>
    </row>
    <row r="985" spans="1:3" s="2" customFormat="1" ht="17.25" customHeight="1">
      <c r="A985" s="5">
        <v>2140206</v>
      </c>
      <c r="B985" s="5" t="s">
        <v>731</v>
      </c>
      <c r="C985" s="6"/>
    </row>
    <row r="986" spans="1:3" s="2" customFormat="1" ht="17.25" customHeight="1">
      <c r="A986" s="5">
        <v>2140207</v>
      </c>
      <c r="B986" s="5" t="s">
        <v>732</v>
      </c>
      <c r="C986" s="6"/>
    </row>
    <row r="987" spans="1:3" s="2" customFormat="1" ht="17.25" customHeight="1">
      <c r="A987" s="5">
        <v>2140208</v>
      </c>
      <c r="B987" s="5" t="s">
        <v>733</v>
      </c>
      <c r="C987" s="6"/>
    </row>
    <row r="988" spans="1:3" s="2" customFormat="1" ht="17.25" customHeight="1">
      <c r="A988" s="5">
        <v>2140299</v>
      </c>
      <c r="B988" s="5" t="s">
        <v>734</v>
      </c>
      <c r="C988" s="6"/>
    </row>
    <row r="989" spans="1:3" s="2" customFormat="1" ht="17.25" customHeight="1">
      <c r="A989" s="5">
        <v>21403</v>
      </c>
      <c r="B989" s="7" t="s">
        <v>735</v>
      </c>
      <c r="C989" s="6">
        <f>SUM(C990:C998)</f>
        <v>0</v>
      </c>
    </row>
    <row r="990" spans="1:3" s="2" customFormat="1" ht="17.25" customHeight="1">
      <c r="A990" s="5">
        <v>2140301</v>
      </c>
      <c r="B990" s="5" t="s">
        <v>1</v>
      </c>
      <c r="C990" s="6"/>
    </row>
    <row r="991" spans="1:3" s="2" customFormat="1" ht="17.25" customHeight="1">
      <c r="A991" s="5">
        <v>2140302</v>
      </c>
      <c r="B991" s="5" t="s">
        <v>2</v>
      </c>
      <c r="C991" s="6"/>
    </row>
    <row r="992" spans="1:3" s="2" customFormat="1" ht="17.25" customHeight="1">
      <c r="A992" s="5">
        <v>2140303</v>
      </c>
      <c r="B992" s="5" t="s">
        <v>3</v>
      </c>
      <c r="C992" s="6"/>
    </row>
    <row r="993" spans="1:3" s="2" customFormat="1" ht="17.25" customHeight="1">
      <c r="A993" s="5">
        <v>2140304</v>
      </c>
      <c r="B993" s="5" t="s">
        <v>736</v>
      </c>
      <c r="C993" s="6"/>
    </row>
    <row r="994" spans="1:3" s="2" customFormat="1" ht="17.25" customHeight="1">
      <c r="A994" s="5">
        <v>2140305</v>
      </c>
      <c r="B994" s="5" t="s">
        <v>737</v>
      </c>
      <c r="C994" s="6"/>
    </row>
    <row r="995" spans="1:3" s="2" customFormat="1" ht="17.25" customHeight="1">
      <c r="A995" s="5">
        <v>2140306</v>
      </c>
      <c r="B995" s="5" t="s">
        <v>738</v>
      </c>
      <c r="C995" s="6"/>
    </row>
    <row r="996" spans="1:3" s="2" customFormat="1" ht="17.25" customHeight="1">
      <c r="A996" s="5">
        <v>2140307</v>
      </c>
      <c r="B996" s="5" t="s">
        <v>739</v>
      </c>
      <c r="C996" s="6"/>
    </row>
    <row r="997" spans="1:3" s="2" customFormat="1" ht="17.25" customHeight="1">
      <c r="A997" s="5">
        <v>2140308</v>
      </c>
      <c r="B997" s="5" t="s">
        <v>740</v>
      </c>
      <c r="C997" s="6"/>
    </row>
    <row r="998" spans="1:3" s="2" customFormat="1" ht="17.25" customHeight="1">
      <c r="A998" s="5">
        <v>2140399</v>
      </c>
      <c r="B998" s="5" t="s">
        <v>741</v>
      </c>
      <c r="C998" s="6"/>
    </row>
    <row r="999" spans="1:3" s="2" customFormat="1" ht="17.25" customHeight="1">
      <c r="A999" s="5">
        <v>21405</v>
      </c>
      <c r="B999" s="7" t="s">
        <v>742</v>
      </c>
      <c r="C999" s="6">
        <f>SUM(C1000:C1005)</f>
        <v>0</v>
      </c>
    </row>
    <row r="1000" spans="1:3" s="2" customFormat="1" ht="17.25" customHeight="1">
      <c r="A1000" s="5">
        <v>2140501</v>
      </c>
      <c r="B1000" s="5" t="s">
        <v>1</v>
      </c>
      <c r="C1000" s="6"/>
    </row>
    <row r="1001" spans="1:3" s="2" customFormat="1" ht="17.25" customHeight="1">
      <c r="A1001" s="5">
        <v>2140502</v>
      </c>
      <c r="B1001" s="5" t="s">
        <v>2</v>
      </c>
      <c r="C1001" s="6"/>
    </row>
    <row r="1002" spans="1:3" s="2" customFormat="1" ht="17.25" customHeight="1">
      <c r="A1002" s="5">
        <v>2140503</v>
      </c>
      <c r="B1002" s="5" t="s">
        <v>3</v>
      </c>
      <c r="C1002" s="6"/>
    </row>
    <row r="1003" spans="1:3" s="2" customFormat="1" ht="17.25" customHeight="1">
      <c r="A1003" s="5">
        <v>2140504</v>
      </c>
      <c r="B1003" s="5" t="s">
        <v>733</v>
      </c>
      <c r="C1003" s="6"/>
    </row>
    <row r="1004" spans="1:3" s="2" customFormat="1" ht="17.25" customHeight="1">
      <c r="A1004" s="5">
        <v>2140505</v>
      </c>
      <c r="B1004" s="5" t="s">
        <v>743</v>
      </c>
      <c r="C1004" s="6"/>
    </row>
    <row r="1005" spans="1:3" s="2" customFormat="1" ht="17.25" customHeight="1">
      <c r="A1005" s="5">
        <v>2140599</v>
      </c>
      <c r="B1005" s="5" t="s">
        <v>744</v>
      </c>
      <c r="C1005" s="6"/>
    </row>
    <row r="1006" spans="1:3" s="2" customFormat="1" ht="17.25" customHeight="1">
      <c r="A1006" s="5">
        <v>21406</v>
      </c>
      <c r="B1006" s="7" t="s">
        <v>745</v>
      </c>
      <c r="C1006" s="6">
        <f>SUM(C1007:C1010)</f>
        <v>0</v>
      </c>
    </row>
    <row r="1007" spans="1:3" s="2" customFormat="1" ht="17.25" customHeight="1">
      <c r="A1007" s="5">
        <v>2140601</v>
      </c>
      <c r="B1007" s="5" t="s">
        <v>746</v>
      </c>
      <c r="C1007" s="6"/>
    </row>
    <row r="1008" spans="1:3" s="2" customFormat="1" ht="17.25" customHeight="1">
      <c r="A1008" s="5">
        <v>2140602</v>
      </c>
      <c r="B1008" s="5" t="s">
        <v>747</v>
      </c>
      <c r="C1008" s="6"/>
    </row>
    <row r="1009" spans="1:3" s="2" customFormat="1" ht="17.25" customHeight="1">
      <c r="A1009" s="5">
        <v>2140603</v>
      </c>
      <c r="B1009" s="5" t="s">
        <v>748</v>
      </c>
      <c r="C1009" s="6"/>
    </row>
    <row r="1010" spans="1:3" s="2" customFormat="1" ht="17.25" customHeight="1">
      <c r="A1010" s="5">
        <v>2140699</v>
      </c>
      <c r="B1010" s="5" t="s">
        <v>749</v>
      </c>
      <c r="C1010" s="6"/>
    </row>
    <row r="1011" spans="1:3" s="2" customFormat="1" ht="17.25" customHeight="1">
      <c r="A1011" s="5">
        <v>21499</v>
      </c>
      <c r="B1011" s="7" t="s">
        <v>750</v>
      </c>
      <c r="C1011" s="6">
        <f>SUM(C1012:C1013)</f>
        <v>0</v>
      </c>
    </row>
    <row r="1012" spans="1:3" s="2" customFormat="1" ht="17.25" customHeight="1">
      <c r="A1012" s="5">
        <v>2149901</v>
      </c>
      <c r="B1012" s="5" t="s">
        <v>751</v>
      </c>
      <c r="C1012" s="6"/>
    </row>
    <row r="1013" spans="1:3" s="2" customFormat="1" ht="17.25" customHeight="1">
      <c r="A1013" s="5">
        <v>2149999</v>
      </c>
      <c r="B1013" s="5" t="s">
        <v>752</v>
      </c>
      <c r="C1013" s="6"/>
    </row>
    <row r="1014" spans="1:3" s="2" customFormat="1" ht="17.25" customHeight="1">
      <c r="A1014" s="5">
        <v>215</v>
      </c>
      <c r="B1014" s="7" t="s">
        <v>1805</v>
      </c>
      <c r="C1014" s="6">
        <f>SUM(C1015,C1025,C1041,C1046,C1057,C1064,C1072)</f>
        <v>4485</v>
      </c>
    </row>
    <row r="1015" spans="1:3" s="2" customFormat="1" ht="17.25" customHeight="1">
      <c r="A1015" s="5">
        <v>21501</v>
      </c>
      <c r="B1015" s="7" t="s">
        <v>753</v>
      </c>
      <c r="C1015" s="6">
        <f>SUM(C1016:C1024)</f>
        <v>0</v>
      </c>
    </row>
    <row r="1016" spans="1:3" s="2" customFormat="1" ht="17.25" customHeight="1">
      <c r="A1016" s="5">
        <v>2150101</v>
      </c>
      <c r="B1016" s="5" t="s">
        <v>1</v>
      </c>
      <c r="C1016" s="6"/>
    </row>
    <row r="1017" spans="1:3" s="2" customFormat="1" ht="17.25" customHeight="1">
      <c r="A1017" s="5">
        <v>2150102</v>
      </c>
      <c r="B1017" s="5" t="s">
        <v>2</v>
      </c>
      <c r="C1017" s="6"/>
    </row>
    <row r="1018" spans="1:3" s="2" customFormat="1" ht="17.25" customHeight="1">
      <c r="A1018" s="5">
        <v>2150103</v>
      </c>
      <c r="B1018" s="5" t="s">
        <v>3</v>
      </c>
      <c r="C1018" s="6"/>
    </row>
    <row r="1019" spans="1:3" s="2" customFormat="1" ht="17.25" customHeight="1">
      <c r="A1019" s="5">
        <v>2150104</v>
      </c>
      <c r="B1019" s="5" t="s">
        <v>754</v>
      </c>
      <c r="C1019" s="6"/>
    </row>
    <row r="1020" spans="1:3" s="2" customFormat="1" ht="17.25" customHeight="1">
      <c r="A1020" s="5">
        <v>2150105</v>
      </c>
      <c r="B1020" s="5" t="s">
        <v>755</v>
      </c>
      <c r="C1020" s="6"/>
    </row>
    <row r="1021" spans="1:3" s="2" customFormat="1" ht="17.25" customHeight="1">
      <c r="A1021" s="5">
        <v>2150106</v>
      </c>
      <c r="B1021" s="5" t="s">
        <v>756</v>
      </c>
      <c r="C1021" s="6"/>
    </row>
    <row r="1022" spans="1:3" s="2" customFormat="1" ht="17.25" customHeight="1">
      <c r="A1022" s="5">
        <v>2150107</v>
      </c>
      <c r="B1022" s="5" t="s">
        <v>757</v>
      </c>
      <c r="C1022" s="6"/>
    </row>
    <row r="1023" spans="1:3" s="2" customFormat="1" ht="17.25" customHeight="1">
      <c r="A1023" s="5">
        <v>2150108</v>
      </c>
      <c r="B1023" s="5" t="s">
        <v>758</v>
      </c>
      <c r="C1023" s="6"/>
    </row>
    <row r="1024" spans="1:3" s="2" customFormat="1" ht="17.25" customHeight="1">
      <c r="A1024" s="5">
        <v>2150199</v>
      </c>
      <c r="B1024" s="5" t="s">
        <v>759</v>
      </c>
      <c r="C1024" s="6"/>
    </row>
    <row r="1025" spans="1:3" s="2" customFormat="1" ht="17.25" customHeight="1">
      <c r="A1025" s="5">
        <v>21502</v>
      </c>
      <c r="B1025" s="7" t="s">
        <v>760</v>
      </c>
      <c r="C1025" s="6">
        <f>SUM(C1026:C1040)</f>
        <v>733</v>
      </c>
    </row>
    <row r="1026" spans="1:3" s="2" customFormat="1" ht="17.25" customHeight="1">
      <c r="A1026" s="5">
        <v>2150201</v>
      </c>
      <c r="B1026" s="5" t="s">
        <v>1</v>
      </c>
      <c r="C1026" s="6"/>
    </row>
    <row r="1027" spans="1:3" s="2" customFormat="1" ht="17.25" customHeight="1">
      <c r="A1027" s="5">
        <v>2150202</v>
      </c>
      <c r="B1027" s="5" t="s">
        <v>2</v>
      </c>
      <c r="C1027" s="6"/>
    </row>
    <row r="1028" spans="1:3" s="2" customFormat="1" ht="17.25" customHeight="1">
      <c r="A1028" s="5">
        <v>2150203</v>
      </c>
      <c r="B1028" s="5" t="s">
        <v>3</v>
      </c>
      <c r="C1028" s="6"/>
    </row>
    <row r="1029" spans="1:3" s="2" customFormat="1" ht="17.25" customHeight="1">
      <c r="A1029" s="5">
        <v>2150204</v>
      </c>
      <c r="B1029" s="5" t="s">
        <v>761</v>
      </c>
      <c r="C1029" s="6"/>
    </row>
    <row r="1030" spans="1:3" s="2" customFormat="1" ht="17.25" customHeight="1">
      <c r="A1030" s="5">
        <v>2150205</v>
      </c>
      <c r="B1030" s="5" t="s">
        <v>762</v>
      </c>
      <c r="C1030" s="6">
        <v>733</v>
      </c>
    </row>
    <row r="1031" spans="1:3" s="2" customFormat="1" ht="17.25" customHeight="1">
      <c r="A1031" s="5">
        <v>2150206</v>
      </c>
      <c r="B1031" s="5" t="s">
        <v>763</v>
      </c>
      <c r="C1031" s="6"/>
    </row>
    <row r="1032" spans="1:3" s="2" customFormat="1" ht="17.25" customHeight="1">
      <c r="A1032" s="5">
        <v>2150207</v>
      </c>
      <c r="B1032" s="5" t="s">
        <v>764</v>
      </c>
      <c r="C1032" s="6"/>
    </row>
    <row r="1033" spans="1:3" s="2" customFormat="1" ht="17.25" customHeight="1">
      <c r="A1033" s="5">
        <v>2150208</v>
      </c>
      <c r="B1033" s="5" t="s">
        <v>765</v>
      </c>
      <c r="C1033" s="6"/>
    </row>
    <row r="1034" spans="1:3" s="2" customFormat="1" ht="17.25" customHeight="1">
      <c r="A1034" s="5">
        <v>2150209</v>
      </c>
      <c r="B1034" s="5" t="s">
        <v>766</v>
      </c>
      <c r="C1034" s="6"/>
    </row>
    <row r="1035" spans="1:3" s="2" customFormat="1" ht="17.25" customHeight="1">
      <c r="A1035" s="5">
        <v>2150210</v>
      </c>
      <c r="B1035" s="5" t="s">
        <v>767</v>
      </c>
      <c r="C1035" s="6"/>
    </row>
    <row r="1036" spans="1:3" s="2" customFormat="1" ht="17.25" customHeight="1">
      <c r="A1036" s="5">
        <v>2150212</v>
      </c>
      <c r="B1036" s="5" t="s">
        <v>768</v>
      </c>
      <c r="C1036" s="6"/>
    </row>
    <row r="1037" spans="1:3" s="2" customFormat="1" ht="17.25" customHeight="1">
      <c r="A1037" s="5">
        <v>2150213</v>
      </c>
      <c r="B1037" s="5" t="s">
        <v>769</v>
      </c>
      <c r="C1037" s="6"/>
    </row>
    <row r="1038" spans="1:3" s="2" customFormat="1" ht="17.25" customHeight="1">
      <c r="A1038" s="5">
        <v>2150214</v>
      </c>
      <c r="B1038" s="5" t="s">
        <v>770</v>
      </c>
      <c r="C1038" s="6"/>
    </row>
    <row r="1039" spans="1:3" s="2" customFormat="1" ht="17.25" customHeight="1">
      <c r="A1039" s="5">
        <v>2150215</v>
      </c>
      <c r="B1039" s="5" t="s">
        <v>771</v>
      </c>
      <c r="C1039" s="6"/>
    </row>
    <row r="1040" spans="1:3" s="2" customFormat="1" ht="17.25" customHeight="1">
      <c r="A1040" s="5">
        <v>2150299</v>
      </c>
      <c r="B1040" s="5" t="s">
        <v>772</v>
      </c>
      <c r="C1040" s="6"/>
    </row>
    <row r="1041" spans="1:3" s="2" customFormat="1" ht="17.25" customHeight="1">
      <c r="A1041" s="5">
        <v>21503</v>
      </c>
      <c r="B1041" s="7" t="s">
        <v>773</v>
      </c>
      <c r="C1041" s="6">
        <f>SUM(C1042:C1045)</f>
        <v>0</v>
      </c>
    </row>
    <row r="1042" spans="1:3" s="2" customFormat="1" ht="17.25" customHeight="1">
      <c r="A1042" s="5">
        <v>2150301</v>
      </c>
      <c r="B1042" s="5" t="s">
        <v>1</v>
      </c>
      <c r="C1042" s="6"/>
    </row>
    <row r="1043" spans="1:3" s="2" customFormat="1" ht="17.25" customHeight="1">
      <c r="A1043" s="5">
        <v>2150302</v>
      </c>
      <c r="B1043" s="5" t="s">
        <v>2</v>
      </c>
      <c r="C1043" s="6"/>
    </row>
    <row r="1044" spans="1:3" s="2" customFormat="1" ht="17.25" customHeight="1">
      <c r="A1044" s="5">
        <v>2150303</v>
      </c>
      <c r="B1044" s="5" t="s">
        <v>3</v>
      </c>
      <c r="C1044" s="6"/>
    </row>
    <row r="1045" spans="1:3" s="2" customFormat="1" ht="17.25" customHeight="1">
      <c r="A1045" s="5">
        <v>2150399</v>
      </c>
      <c r="B1045" s="5" t="s">
        <v>774</v>
      </c>
      <c r="C1045" s="6"/>
    </row>
    <row r="1046" spans="1:3" s="2" customFormat="1" ht="17.25" customHeight="1">
      <c r="A1046" s="5">
        <v>21505</v>
      </c>
      <c r="B1046" s="7" t="s">
        <v>775</v>
      </c>
      <c r="C1046" s="6">
        <f>SUM(C1047:C1056)</f>
        <v>0</v>
      </c>
    </row>
    <row r="1047" spans="1:3" s="2" customFormat="1" ht="17.25" customHeight="1">
      <c r="A1047" s="5">
        <v>2150501</v>
      </c>
      <c r="B1047" s="5" t="s">
        <v>1</v>
      </c>
      <c r="C1047" s="6"/>
    </row>
    <row r="1048" spans="1:3" s="2" customFormat="1" ht="17.25" customHeight="1">
      <c r="A1048" s="5">
        <v>2150502</v>
      </c>
      <c r="B1048" s="5" t="s">
        <v>2</v>
      </c>
      <c r="C1048" s="6"/>
    </row>
    <row r="1049" spans="1:3" s="2" customFormat="1" ht="17.25" customHeight="1">
      <c r="A1049" s="5">
        <v>2150503</v>
      </c>
      <c r="B1049" s="5" t="s">
        <v>3</v>
      </c>
      <c r="C1049" s="6"/>
    </row>
    <row r="1050" spans="1:3" s="2" customFormat="1" ht="17.25" customHeight="1">
      <c r="A1050" s="5">
        <v>2150505</v>
      </c>
      <c r="B1050" s="5" t="s">
        <v>776</v>
      </c>
      <c r="C1050" s="6"/>
    </row>
    <row r="1051" spans="1:3" s="2" customFormat="1" ht="17.25" customHeight="1">
      <c r="A1051" s="5">
        <v>2150507</v>
      </c>
      <c r="B1051" s="5" t="s">
        <v>777</v>
      </c>
      <c r="C1051" s="6"/>
    </row>
    <row r="1052" spans="1:3" s="2" customFormat="1" ht="17.25" customHeight="1">
      <c r="A1052" s="5">
        <v>2150508</v>
      </c>
      <c r="B1052" s="5" t="s">
        <v>778</v>
      </c>
      <c r="C1052" s="6"/>
    </row>
    <row r="1053" spans="1:3" s="2" customFormat="1" ht="17.25" customHeight="1">
      <c r="A1053" s="5">
        <v>2150516</v>
      </c>
      <c r="B1053" s="5" t="s">
        <v>779</v>
      </c>
      <c r="C1053" s="6"/>
    </row>
    <row r="1054" spans="1:3" s="2" customFormat="1" ht="17.25" customHeight="1">
      <c r="A1054" s="5">
        <v>2150517</v>
      </c>
      <c r="B1054" s="5" t="s">
        <v>780</v>
      </c>
      <c r="C1054" s="6"/>
    </row>
    <row r="1055" spans="1:3" s="2" customFormat="1" ht="17.25" customHeight="1">
      <c r="A1055" s="5">
        <v>2150550</v>
      </c>
      <c r="B1055" s="5" t="s">
        <v>10</v>
      </c>
      <c r="C1055" s="6"/>
    </row>
    <row r="1056" spans="1:3" s="2" customFormat="1" ht="17.25" customHeight="1">
      <c r="A1056" s="5">
        <v>2150599</v>
      </c>
      <c r="B1056" s="5" t="s">
        <v>781</v>
      </c>
      <c r="C1056" s="6"/>
    </row>
    <row r="1057" spans="1:3" s="2" customFormat="1" ht="17.25" customHeight="1">
      <c r="A1057" s="5">
        <v>21507</v>
      </c>
      <c r="B1057" s="7" t="s">
        <v>782</v>
      </c>
      <c r="C1057" s="6">
        <f>SUM(C1058:C1063)</f>
        <v>0</v>
      </c>
    </row>
    <row r="1058" spans="1:3" s="2" customFormat="1" ht="17.25" customHeight="1">
      <c r="A1058" s="5">
        <v>2150701</v>
      </c>
      <c r="B1058" s="5" t="s">
        <v>1</v>
      </c>
      <c r="C1058" s="6"/>
    </row>
    <row r="1059" spans="1:3" s="2" customFormat="1" ht="17.25" customHeight="1">
      <c r="A1059" s="5">
        <v>2150702</v>
      </c>
      <c r="B1059" s="5" t="s">
        <v>2</v>
      </c>
      <c r="C1059" s="6"/>
    </row>
    <row r="1060" spans="1:3" s="2" customFormat="1" ht="17.25" customHeight="1">
      <c r="A1060" s="5">
        <v>2150703</v>
      </c>
      <c r="B1060" s="5" t="s">
        <v>3</v>
      </c>
      <c r="C1060" s="6"/>
    </row>
    <row r="1061" spans="1:3" s="2" customFormat="1" ht="17.25" customHeight="1">
      <c r="A1061" s="5">
        <v>2150704</v>
      </c>
      <c r="B1061" s="5" t="s">
        <v>783</v>
      </c>
      <c r="C1061" s="6"/>
    </row>
    <row r="1062" spans="1:3" s="2" customFormat="1" ht="17.25" customHeight="1">
      <c r="A1062" s="5">
        <v>2150705</v>
      </c>
      <c r="B1062" s="5" t="s">
        <v>784</v>
      </c>
      <c r="C1062" s="6"/>
    </row>
    <row r="1063" spans="1:3" s="2" customFormat="1" ht="17.25" customHeight="1">
      <c r="A1063" s="5">
        <v>2150799</v>
      </c>
      <c r="B1063" s="5" t="s">
        <v>785</v>
      </c>
      <c r="C1063" s="6"/>
    </row>
    <row r="1064" spans="1:3" s="2" customFormat="1" ht="17.25" customHeight="1">
      <c r="A1064" s="5">
        <v>21508</v>
      </c>
      <c r="B1064" s="7" t="s">
        <v>786</v>
      </c>
      <c r="C1064" s="6">
        <f>SUM(C1065:C1071)</f>
        <v>0</v>
      </c>
    </row>
    <row r="1065" spans="1:3" s="2" customFormat="1" ht="17.25" customHeight="1">
      <c r="A1065" s="5">
        <v>2150801</v>
      </c>
      <c r="B1065" s="5" t="s">
        <v>1</v>
      </c>
      <c r="C1065" s="6"/>
    </row>
    <row r="1066" spans="1:3" s="2" customFormat="1" ht="17.25" customHeight="1">
      <c r="A1066" s="5">
        <v>2150802</v>
      </c>
      <c r="B1066" s="5" t="s">
        <v>2</v>
      </c>
      <c r="C1066" s="6"/>
    </row>
    <row r="1067" spans="1:3" s="2" customFormat="1" ht="17.25" customHeight="1">
      <c r="A1067" s="5">
        <v>2150803</v>
      </c>
      <c r="B1067" s="5" t="s">
        <v>3</v>
      </c>
      <c r="C1067" s="6"/>
    </row>
    <row r="1068" spans="1:3" s="2" customFormat="1" ht="17.25" customHeight="1">
      <c r="A1068" s="5">
        <v>2150804</v>
      </c>
      <c r="B1068" s="5" t="s">
        <v>787</v>
      </c>
      <c r="C1068" s="6"/>
    </row>
    <row r="1069" spans="1:3" s="2" customFormat="1" ht="17.25" customHeight="1">
      <c r="A1069" s="5">
        <v>2150805</v>
      </c>
      <c r="B1069" s="5" t="s">
        <v>788</v>
      </c>
      <c r="C1069" s="6"/>
    </row>
    <row r="1070" spans="1:3" s="2" customFormat="1" ht="17.25" customHeight="1">
      <c r="A1070" s="5">
        <v>2150806</v>
      </c>
      <c r="B1070" s="5" t="s">
        <v>789</v>
      </c>
      <c r="C1070" s="6"/>
    </row>
    <row r="1071" spans="1:3" s="2" customFormat="1" ht="17.25" customHeight="1">
      <c r="A1071" s="5">
        <v>2150899</v>
      </c>
      <c r="B1071" s="5" t="s">
        <v>790</v>
      </c>
      <c r="C1071" s="6"/>
    </row>
    <row r="1072" spans="1:3" s="2" customFormat="1" ht="17.25" customHeight="1">
      <c r="A1072" s="5">
        <v>21599</v>
      </c>
      <c r="B1072" s="7" t="s">
        <v>791</v>
      </c>
      <c r="C1072" s="6">
        <f>SUM(C1073:C1077)</f>
        <v>3752</v>
      </c>
    </row>
    <row r="1073" spans="1:3" s="2" customFormat="1" ht="17.25" customHeight="1">
      <c r="A1073" s="5">
        <v>2159901</v>
      </c>
      <c r="B1073" s="5" t="s">
        <v>792</v>
      </c>
      <c r="C1073" s="6"/>
    </row>
    <row r="1074" spans="1:3" s="2" customFormat="1" ht="17.25" customHeight="1">
      <c r="A1074" s="5">
        <v>2159904</v>
      </c>
      <c r="B1074" s="5" t="s">
        <v>793</v>
      </c>
      <c r="C1074" s="6"/>
    </row>
    <row r="1075" spans="1:3" s="2" customFormat="1" ht="17.25" customHeight="1">
      <c r="A1075" s="5">
        <v>2159905</v>
      </c>
      <c r="B1075" s="5" t="s">
        <v>794</v>
      </c>
      <c r="C1075" s="6"/>
    </row>
    <row r="1076" spans="1:3" s="2" customFormat="1" ht="17.25" customHeight="1">
      <c r="A1076" s="5">
        <v>2159906</v>
      </c>
      <c r="B1076" s="5" t="s">
        <v>795</v>
      </c>
      <c r="C1076" s="6"/>
    </row>
    <row r="1077" spans="1:3" s="2" customFormat="1" ht="17.25" customHeight="1">
      <c r="A1077" s="5">
        <v>2159999</v>
      </c>
      <c r="B1077" s="5" t="s">
        <v>796</v>
      </c>
      <c r="C1077" s="6">
        <v>3752</v>
      </c>
    </row>
    <row r="1078" spans="1:3" s="2" customFormat="1" ht="17.25" customHeight="1">
      <c r="A1078" s="5">
        <v>216</v>
      </c>
      <c r="B1078" s="7" t="s">
        <v>1806</v>
      </c>
      <c r="C1078" s="6">
        <f>SUM(C1079,C1089,C1095)</f>
        <v>42</v>
      </c>
    </row>
    <row r="1079" spans="1:3" s="2" customFormat="1" ht="17.25" customHeight="1">
      <c r="A1079" s="5">
        <v>21602</v>
      </c>
      <c r="B1079" s="7" t="s">
        <v>797</v>
      </c>
      <c r="C1079" s="6">
        <f>SUM(C1080:C1088)</f>
        <v>42</v>
      </c>
    </row>
    <row r="1080" spans="1:3" s="2" customFormat="1" ht="17.25" customHeight="1">
      <c r="A1080" s="5">
        <v>2160201</v>
      </c>
      <c r="B1080" s="5" t="s">
        <v>1</v>
      </c>
      <c r="C1080" s="6"/>
    </row>
    <row r="1081" spans="1:3" s="2" customFormat="1" ht="17.25" customHeight="1">
      <c r="A1081" s="5">
        <v>2160202</v>
      </c>
      <c r="B1081" s="5" t="s">
        <v>2</v>
      </c>
      <c r="C1081" s="6"/>
    </row>
    <row r="1082" spans="1:3" s="2" customFormat="1" ht="17.25" customHeight="1">
      <c r="A1082" s="5">
        <v>2160203</v>
      </c>
      <c r="B1082" s="5" t="s">
        <v>3</v>
      </c>
      <c r="C1082" s="6"/>
    </row>
    <row r="1083" spans="1:3" s="2" customFormat="1" ht="17.25" customHeight="1">
      <c r="A1083" s="5">
        <v>2160216</v>
      </c>
      <c r="B1083" s="5" t="s">
        <v>798</v>
      </c>
      <c r="C1083" s="6"/>
    </row>
    <row r="1084" spans="1:3" s="2" customFormat="1" ht="17.25" customHeight="1">
      <c r="A1084" s="5">
        <v>2160217</v>
      </c>
      <c r="B1084" s="5" t="s">
        <v>799</v>
      </c>
      <c r="C1084" s="6"/>
    </row>
    <row r="1085" spans="1:3" s="2" customFormat="1" ht="17.25" customHeight="1">
      <c r="A1085" s="5">
        <v>2160218</v>
      </c>
      <c r="B1085" s="5" t="s">
        <v>800</v>
      </c>
      <c r="C1085" s="6"/>
    </row>
    <row r="1086" spans="1:3" s="2" customFormat="1" ht="17.25" customHeight="1">
      <c r="A1086" s="5">
        <v>2160219</v>
      </c>
      <c r="B1086" s="5" t="s">
        <v>801</v>
      </c>
      <c r="C1086" s="6"/>
    </row>
    <row r="1087" spans="1:3" s="2" customFormat="1" ht="17.25" customHeight="1">
      <c r="A1087" s="5">
        <v>2160250</v>
      </c>
      <c r="B1087" s="5" t="s">
        <v>10</v>
      </c>
      <c r="C1087" s="6"/>
    </row>
    <row r="1088" spans="1:3" s="2" customFormat="1" ht="17.25" customHeight="1">
      <c r="A1088" s="5">
        <v>2160299</v>
      </c>
      <c r="B1088" s="5" t="s">
        <v>802</v>
      </c>
      <c r="C1088" s="6">
        <v>42</v>
      </c>
    </row>
    <row r="1089" spans="1:3" s="2" customFormat="1" ht="17.25" customHeight="1">
      <c r="A1089" s="5">
        <v>21606</v>
      </c>
      <c r="B1089" s="7" t="s">
        <v>803</v>
      </c>
      <c r="C1089" s="6">
        <f>SUM(C1090:C1094)</f>
        <v>0</v>
      </c>
    </row>
    <row r="1090" spans="1:3" s="2" customFormat="1" ht="17.25" customHeight="1">
      <c r="A1090" s="5">
        <v>2160601</v>
      </c>
      <c r="B1090" s="5" t="s">
        <v>1</v>
      </c>
      <c r="C1090" s="6"/>
    </row>
    <row r="1091" spans="1:3" s="2" customFormat="1" ht="17.25" customHeight="1">
      <c r="A1091" s="5">
        <v>2160602</v>
      </c>
      <c r="B1091" s="5" t="s">
        <v>2</v>
      </c>
      <c r="C1091" s="6"/>
    </row>
    <row r="1092" spans="1:3" s="2" customFormat="1" ht="17.25" customHeight="1">
      <c r="A1092" s="5">
        <v>2160603</v>
      </c>
      <c r="B1092" s="5" t="s">
        <v>3</v>
      </c>
      <c r="C1092" s="6"/>
    </row>
    <row r="1093" spans="1:3" s="2" customFormat="1" ht="17.25" customHeight="1">
      <c r="A1093" s="5">
        <v>2160607</v>
      </c>
      <c r="B1093" s="5" t="s">
        <v>804</v>
      </c>
      <c r="C1093" s="6"/>
    </row>
    <row r="1094" spans="1:3" s="2" customFormat="1" ht="17.25" customHeight="1">
      <c r="A1094" s="5">
        <v>2160699</v>
      </c>
      <c r="B1094" s="5" t="s">
        <v>805</v>
      </c>
      <c r="C1094" s="6"/>
    </row>
    <row r="1095" spans="1:3" s="2" customFormat="1" ht="17.25" customHeight="1">
      <c r="A1095" s="5">
        <v>21699</v>
      </c>
      <c r="B1095" s="7" t="s">
        <v>806</v>
      </c>
      <c r="C1095" s="6">
        <f>SUM(C1096:C1097)</f>
        <v>0</v>
      </c>
    </row>
    <row r="1096" spans="1:3" s="2" customFormat="1" ht="17.25" customHeight="1">
      <c r="A1096" s="5">
        <v>2169901</v>
      </c>
      <c r="B1096" s="5" t="s">
        <v>807</v>
      </c>
      <c r="C1096" s="6"/>
    </row>
    <row r="1097" spans="1:3" s="2" customFormat="1" ht="17.25" customHeight="1">
      <c r="A1097" s="5">
        <v>2169999</v>
      </c>
      <c r="B1097" s="5" t="s">
        <v>808</v>
      </c>
      <c r="C1097" s="6"/>
    </row>
    <row r="1098" spans="1:3" s="2" customFormat="1" ht="17.25" customHeight="1">
      <c r="A1098" s="5">
        <v>217</v>
      </c>
      <c r="B1098" s="7" t="s">
        <v>1807</v>
      </c>
      <c r="C1098" s="6">
        <f>SUM(C1099,C1106,C1116,C1122,C1125)</f>
        <v>0</v>
      </c>
    </row>
    <row r="1099" spans="1:3" s="2" customFormat="1" ht="17.25" customHeight="1">
      <c r="A1099" s="5">
        <v>21701</v>
      </c>
      <c r="B1099" s="7" t="s">
        <v>809</v>
      </c>
      <c r="C1099" s="6">
        <f>SUM(C1100:C1105)</f>
        <v>0</v>
      </c>
    </row>
    <row r="1100" spans="1:3" s="2" customFormat="1" ht="17.25" customHeight="1">
      <c r="A1100" s="5">
        <v>2170101</v>
      </c>
      <c r="B1100" s="5" t="s">
        <v>1</v>
      </c>
      <c r="C1100" s="6"/>
    </row>
    <row r="1101" spans="1:3" s="2" customFormat="1" ht="17.25" customHeight="1">
      <c r="A1101" s="5">
        <v>2170102</v>
      </c>
      <c r="B1101" s="5" t="s">
        <v>2</v>
      </c>
      <c r="C1101" s="6"/>
    </row>
    <row r="1102" spans="1:3" s="2" customFormat="1" ht="17.25" customHeight="1">
      <c r="A1102" s="5">
        <v>2170103</v>
      </c>
      <c r="B1102" s="5" t="s">
        <v>3</v>
      </c>
      <c r="C1102" s="6"/>
    </row>
    <row r="1103" spans="1:3" s="2" customFormat="1" ht="17.25" customHeight="1">
      <c r="A1103" s="5">
        <v>2170104</v>
      </c>
      <c r="B1103" s="5" t="s">
        <v>810</v>
      </c>
      <c r="C1103" s="6"/>
    </row>
    <row r="1104" spans="1:3" s="2" customFormat="1" ht="17.25" customHeight="1">
      <c r="A1104" s="5">
        <v>2170150</v>
      </c>
      <c r="B1104" s="5" t="s">
        <v>10</v>
      </c>
      <c r="C1104" s="6"/>
    </row>
    <row r="1105" spans="1:3" s="2" customFormat="1" ht="17.25" customHeight="1">
      <c r="A1105" s="5">
        <v>2170199</v>
      </c>
      <c r="B1105" s="5" t="s">
        <v>811</v>
      </c>
      <c r="C1105" s="6"/>
    </row>
    <row r="1106" spans="1:3" s="2" customFormat="1" ht="17.25" customHeight="1">
      <c r="A1106" s="5">
        <v>21702</v>
      </c>
      <c r="B1106" s="7" t="s">
        <v>812</v>
      </c>
      <c r="C1106" s="6">
        <f>SUM(C1107:C1115)</f>
        <v>0</v>
      </c>
    </row>
    <row r="1107" spans="1:3" s="2" customFormat="1" ht="17.25" customHeight="1">
      <c r="A1107" s="5">
        <v>2170201</v>
      </c>
      <c r="B1107" s="5" t="s">
        <v>813</v>
      </c>
      <c r="C1107" s="6"/>
    </row>
    <row r="1108" spans="1:3" s="2" customFormat="1" ht="17.25" customHeight="1">
      <c r="A1108" s="5">
        <v>2170202</v>
      </c>
      <c r="B1108" s="5" t="s">
        <v>814</v>
      </c>
      <c r="C1108" s="6"/>
    </row>
    <row r="1109" spans="1:3" s="2" customFormat="1" ht="17.25" customHeight="1">
      <c r="A1109" s="5">
        <v>2170203</v>
      </c>
      <c r="B1109" s="5" t="s">
        <v>815</v>
      </c>
      <c r="C1109" s="6"/>
    </row>
    <row r="1110" spans="1:3" s="2" customFormat="1" ht="17.25" customHeight="1">
      <c r="A1110" s="5">
        <v>2170204</v>
      </c>
      <c r="B1110" s="5" t="s">
        <v>816</v>
      </c>
      <c r="C1110" s="6"/>
    </row>
    <row r="1111" spans="1:3" s="2" customFormat="1" ht="17.25" customHeight="1">
      <c r="A1111" s="5">
        <v>2170205</v>
      </c>
      <c r="B1111" s="5" t="s">
        <v>817</v>
      </c>
      <c r="C1111" s="6"/>
    </row>
    <row r="1112" spans="1:3" s="2" customFormat="1" ht="17.25" customHeight="1">
      <c r="A1112" s="5">
        <v>2170206</v>
      </c>
      <c r="B1112" s="5" t="s">
        <v>818</v>
      </c>
      <c r="C1112" s="6"/>
    </row>
    <row r="1113" spans="1:3" s="2" customFormat="1" ht="17.25" customHeight="1">
      <c r="A1113" s="5">
        <v>2170207</v>
      </c>
      <c r="B1113" s="5" t="s">
        <v>819</v>
      </c>
      <c r="C1113" s="6"/>
    </row>
    <row r="1114" spans="1:3" s="2" customFormat="1" ht="17.25" customHeight="1">
      <c r="A1114" s="5">
        <v>2170208</v>
      </c>
      <c r="B1114" s="5" t="s">
        <v>820</v>
      </c>
      <c r="C1114" s="6"/>
    </row>
    <row r="1115" spans="1:3" s="2" customFormat="1" ht="17.25" customHeight="1">
      <c r="A1115" s="5">
        <v>2170299</v>
      </c>
      <c r="B1115" s="5" t="s">
        <v>821</v>
      </c>
      <c r="C1115" s="6"/>
    </row>
    <row r="1116" spans="1:3" s="2" customFormat="1" ht="17.25" customHeight="1">
      <c r="A1116" s="5">
        <v>21703</v>
      </c>
      <c r="B1116" s="7" t="s">
        <v>822</v>
      </c>
      <c r="C1116" s="6">
        <f>SUM(C1117:C1121)</f>
        <v>0</v>
      </c>
    </row>
    <row r="1117" spans="1:3" s="2" customFormat="1" ht="17.25" customHeight="1">
      <c r="A1117" s="5">
        <v>2170301</v>
      </c>
      <c r="B1117" s="5" t="s">
        <v>823</v>
      </c>
      <c r="C1117" s="6"/>
    </row>
    <row r="1118" spans="1:3" s="2" customFormat="1" ht="17.25" customHeight="1">
      <c r="A1118" s="5">
        <v>2170302</v>
      </c>
      <c r="B1118" s="5" t="s">
        <v>824</v>
      </c>
      <c r="C1118" s="6"/>
    </row>
    <row r="1119" spans="1:3" s="2" customFormat="1" ht="17.25" customHeight="1">
      <c r="A1119" s="5">
        <v>2170303</v>
      </c>
      <c r="B1119" s="5" t="s">
        <v>825</v>
      </c>
      <c r="C1119" s="6"/>
    </row>
    <row r="1120" spans="1:3" s="2" customFormat="1" ht="17.25" customHeight="1">
      <c r="A1120" s="5">
        <v>2170304</v>
      </c>
      <c r="B1120" s="5" t="s">
        <v>826</v>
      </c>
      <c r="C1120" s="6"/>
    </row>
    <row r="1121" spans="1:3" s="2" customFormat="1" ht="17.25" customHeight="1">
      <c r="A1121" s="5">
        <v>2170399</v>
      </c>
      <c r="B1121" s="5" t="s">
        <v>827</v>
      </c>
      <c r="C1121" s="6"/>
    </row>
    <row r="1122" spans="1:3" s="2" customFormat="1" ht="17.25" customHeight="1">
      <c r="A1122" s="5">
        <v>21704</v>
      </c>
      <c r="B1122" s="7" t="s">
        <v>828</v>
      </c>
      <c r="C1122" s="6">
        <f>SUM(C1123:C1124)</f>
        <v>0</v>
      </c>
    </row>
    <row r="1123" spans="1:3" s="2" customFormat="1" ht="17.25" customHeight="1">
      <c r="A1123" s="5">
        <v>2170401</v>
      </c>
      <c r="B1123" s="5" t="s">
        <v>829</v>
      </c>
      <c r="C1123" s="6"/>
    </row>
    <row r="1124" spans="1:3" s="2" customFormat="1" ht="17.25" customHeight="1">
      <c r="A1124" s="5">
        <v>2170499</v>
      </c>
      <c r="B1124" s="5" t="s">
        <v>830</v>
      </c>
      <c r="C1124" s="6"/>
    </row>
    <row r="1125" spans="1:3" s="2" customFormat="1" ht="17.25" customHeight="1">
      <c r="A1125" s="5">
        <v>21799</v>
      </c>
      <c r="B1125" s="7" t="s">
        <v>831</v>
      </c>
      <c r="C1125" s="6">
        <f>SUM(C1126:C1127)</f>
        <v>0</v>
      </c>
    </row>
    <row r="1126" spans="1:3" s="2" customFormat="1" ht="17.25" customHeight="1">
      <c r="A1126" s="5">
        <v>2179902</v>
      </c>
      <c r="B1126" s="5" t="s">
        <v>832</v>
      </c>
      <c r="C1126" s="6"/>
    </row>
    <row r="1127" spans="1:3" s="2" customFormat="1" ht="17.25" customHeight="1">
      <c r="A1127" s="5">
        <v>2179999</v>
      </c>
      <c r="B1127" s="5" t="s">
        <v>833</v>
      </c>
      <c r="C1127" s="6"/>
    </row>
    <row r="1128" spans="1:3" s="2" customFormat="1" ht="17.25" customHeight="1">
      <c r="A1128" s="5">
        <v>219</v>
      </c>
      <c r="B1128" s="7" t="s">
        <v>1808</v>
      </c>
      <c r="C1128" s="6">
        <f>SUM(C1129:C1137)</f>
        <v>0</v>
      </c>
    </row>
    <row r="1129" spans="1:3" s="2" customFormat="1" ht="17.25" customHeight="1">
      <c r="A1129" s="5">
        <v>21901</v>
      </c>
      <c r="B1129" s="7" t="s">
        <v>834</v>
      </c>
      <c r="C1129" s="6"/>
    </row>
    <row r="1130" spans="1:3" s="2" customFormat="1" ht="17.25" customHeight="1">
      <c r="A1130" s="5">
        <v>21902</v>
      </c>
      <c r="B1130" s="7" t="s">
        <v>835</v>
      </c>
      <c r="C1130" s="6"/>
    </row>
    <row r="1131" spans="1:3" s="2" customFormat="1" ht="17.25" customHeight="1">
      <c r="A1131" s="5">
        <v>21903</v>
      </c>
      <c r="B1131" s="7" t="s">
        <v>836</v>
      </c>
      <c r="C1131" s="6"/>
    </row>
    <row r="1132" spans="1:3" s="2" customFormat="1" ht="17.25" customHeight="1">
      <c r="A1132" s="5">
        <v>21904</v>
      </c>
      <c r="B1132" s="7" t="s">
        <v>837</v>
      </c>
      <c r="C1132" s="6"/>
    </row>
    <row r="1133" spans="1:3" s="2" customFormat="1" ht="17.25" customHeight="1">
      <c r="A1133" s="5">
        <v>21905</v>
      </c>
      <c r="B1133" s="7" t="s">
        <v>838</v>
      </c>
      <c r="C1133" s="6"/>
    </row>
    <row r="1134" spans="1:3" s="2" customFormat="1" ht="17.25" customHeight="1">
      <c r="A1134" s="5">
        <v>21906</v>
      </c>
      <c r="B1134" s="7" t="s">
        <v>622</v>
      </c>
      <c r="C1134" s="6"/>
    </row>
    <row r="1135" spans="1:3" s="2" customFormat="1" ht="17.25" customHeight="1">
      <c r="A1135" s="5">
        <v>21907</v>
      </c>
      <c r="B1135" s="7" t="s">
        <v>839</v>
      </c>
      <c r="C1135" s="6"/>
    </row>
    <row r="1136" spans="1:3" s="2" customFormat="1" ht="17.25" customHeight="1">
      <c r="A1136" s="5">
        <v>21908</v>
      </c>
      <c r="B1136" s="7" t="s">
        <v>840</v>
      </c>
      <c r="C1136" s="6"/>
    </row>
    <row r="1137" spans="1:3" s="2" customFormat="1" ht="17.25" customHeight="1">
      <c r="A1137" s="5">
        <v>21999</v>
      </c>
      <c r="B1137" s="7" t="s">
        <v>841</v>
      </c>
      <c r="C1137" s="6"/>
    </row>
    <row r="1138" spans="1:3" s="2" customFormat="1" ht="17.25" customHeight="1">
      <c r="A1138" s="5">
        <v>220</v>
      </c>
      <c r="B1138" s="7" t="s">
        <v>1809</v>
      </c>
      <c r="C1138" s="6">
        <f>SUM(C1139,C1166,C1181)</f>
        <v>1389</v>
      </c>
    </row>
    <row r="1139" spans="1:3" s="2" customFormat="1" ht="17.25" customHeight="1">
      <c r="A1139" s="5">
        <v>22001</v>
      </c>
      <c r="B1139" s="7" t="s">
        <v>842</v>
      </c>
      <c r="C1139" s="6">
        <f>SUM(C1140:C1165)</f>
        <v>1389</v>
      </c>
    </row>
    <row r="1140" spans="1:3" s="2" customFormat="1" ht="17.25" customHeight="1">
      <c r="A1140" s="5">
        <v>2200101</v>
      </c>
      <c r="B1140" s="5" t="s">
        <v>1</v>
      </c>
      <c r="C1140" s="6">
        <v>8</v>
      </c>
    </row>
    <row r="1141" spans="1:3" s="2" customFormat="1" ht="17.25" customHeight="1">
      <c r="A1141" s="5">
        <v>2200102</v>
      </c>
      <c r="B1141" s="5" t="s">
        <v>2</v>
      </c>
      <c r="C1141" s="6">
        <v>7</v>
      </c>
    </row>
    <row r="1142" spans="1:3" s="2" customFormat="1" ht="17.25" customHeight="1">
      <c r="A1142" s="5">
        <v>2200103</v>
      </c>
      <c r="B1142" s="5" t="s">
        <v>3</v>
      </c>
      <c r="C1142" s="6"/>
    </row>
    <row r="1143" spans="1:3" s="2" customFormat="1" ht="17.25" customHeight="1">
      <c r="A1143" s="5">
        <v>2200104</v>
      </c>
      <c r="B1143" s="5" t="s">
        <v>843</v>
      </c>
      <c r="C1143" s="6"/>
    </row>
    <row r="1144" spans="1:3" s="2" customFormat="1" ht="17.25" customHeight="1">
      <c r="A1144" s="5">
        <v>2200106</v>
      </c>
      <c r="B1144" s="5" t="s">
        <v>844</v>
      </c>
      <c r="C1144" s="6">
        <v>1374</v>
      </c>
    </row>
    <row r="1145" spans="1:3" s="2" customFormat="1" ht="17.25" customHeight="1">
      <c r="A1145" s="5">
        <v>2200107</v>
      </c>
      <c r="B1145" s="5" t="s">
        <v>845</v>
      </c>
      <c r="C1145" s="6"/>
    </row>
    <row r="1146" spans="1:3" s="2" customFormat="1" ht="17.25" customHeight="1">
      <c r="A1146" s="5">
        <v>2200108</v>
      </c>
      <c r="B1146" s="5" t="s">
        <v>846</v>
      </c>
      <c r="C1146" s="6"/>
    </row>
    <row r="1147" spans="1:3" s="2" customFormat="1" ht="17.25" customHeight="1">
      <c r="A1147" s="5">
        <v>2200109</v>
      </c>
      <c r="B1147" s="5" t="s">
        <v>847</v>
      </c>
      <c r="C1147" s="6"/>
    </row>
    <row r="1148" spans="1:3" s="2" customFormat="1" ht="17.25" customHeight="1">
      <c r="A1148" s="5">
        <v>2200112</v>
      </c>
      <c r="B1148" s="5" t="s">
        <v>848</v>
      </c>
      <c r="C1148" s="6"/>
    </row>
    <row r="1149" spans="1:3" s="2" customFormat="1" ht="17.25" customHeight="1">
      <c r="A1149" s="5">
        <v>2200113</v>
      </c>
      <c r="B1149" s="5" t="s">
        <v>849</v>
      </c>
      <c r="C1149" s="6"/>
    </row>
    <row r="1150" spans="1:3" s="2" customFormat="1" ht="17.25" customHeight="1">
      <c r="A1150" s="5">
        <v>2200114</v>
      </c>
      <c r="B1150" s="5" t="s">
        <v>850</v>
      </c>
      <c r="C1150" s="6"/>
    </row>
    <row r="1151" spans="1:3" s="2" customFormat="1" ht="17.25" customHeight="1">
      <c r="A1151" s="5">
        <v>2200115</v>
      </c>
      <c r="B1151" s="5" t="s">
        <v>851</v>
      </c>
      <c r="C1151" s="6"/>
    </row>
    <row r="1152" spans="1:3" s="2" customFormat="1" ht="17.25" customHeight="1">
      <c r="A1152" s="5">
        <v>2200116</v>
      </c>
      <c r="B1152" s="5" t="s">
        <v>852</v>
      </c>
      <c r="C1152" s="6"/>
    </row>
    <row r="1153" spans="1:3" s="2" customFormat="1" ht="17.25" customHeight="1">
      <c r="A1153" s="5">
        <v>2200119</v>
      </c>
      <c r="B1153" s="5" t="s">
        <v>853</v>
      </c>
      <c r="C1153" s="6"/>
    </row>
    <row r="1154" spans="1:3" s="2" customFormat="1" ht="17.25" customHeight="1">
      <c r="A1154" s="5">
        <v>2200120</v>
      </c>
      <c r="B1154" s="5" t="s">
        <v>854</v>
      </c>
      <c r="C1154" s="6"/>
    </row>
    <row r="1155" spans="1:3" s="2" customFormat="1" ht="17.25" customHeight="1">
      <c r="A1155" s="5">
        <v>2200121</v>
      </c>
      <c r="B1155" s="5" t="s">
        <v>855</v>
      </c>
      <c r="C1155" s="6"/>
    </row>
    <row r="1156" spans="1:3" s="2" customFormat="1" ht="17.25" customHeight="1">
      <c r="A1156" s="5">
        <v>2200122</v>
      </c>
      <c r="B1156" s="5" t="s">
        <v>856</v>
      </c>
      <c r="C1156" s="6"/>
    </row>
    <row r="1157" spans="1:3" s="2" customFormat="1" ht="17.25" customHeight="1">
      <c r="A1157" s="5">
        <v>2200123</v>
      </c>
      <c r="B1157" s="5" t="s">
        <v>857</v>
      </c>
      <c r="C1157" s="6"/>
    </row>
    <row r="1158" spans="1:3" s="2" customFormat="1" ht="17.25" customHeight="1">
      <c r="A1158" s="5">
        <v>2200124</v>
      </c>
      <c r="B1158" s="5" t="s">
        <v>858</v>
      </c>
      <c r="C1158" s="6"/>
    </row>
    <row r="1159" spans="1:3" s="2" customFormat="1" ht="17.25" customHeight="1">
      <c r="A1159" s="5">
        <v>2200125</v>
      </c>
      <c r="B1159" s="5" t="s">
        <v>859</v>
      </c>
      <c r="C1159" s="6"/>
    </row>
    <row r="1160" spans="1:3" s="2" customFormat="1" ht="17.25" customHeight="1">
      <c r="A1160" s="5">
        <v>2200126</v>
      </c>
      <c r="B1160" s="5" t="s">
        <v>860</v>
      </c>
      <c r="C1160" s="6"/>
    </row>
    <row r="1161" spans="1:3" s="2" customFormat="1" ht="17.25" customHeight="1">
      <c r="A1161" s="5">
        <v>2200127</v>
      </c>
      <c r="B1161" s="5" t="s">
        <v>861</v>
      </c>
      <c r="C1161" s="6"/>
    </row>
    <row r="1162" spans="1:3" s="2" customFormat="1" ht="17.25" customHeight="1">
      <c r="A1162" s="5">
        <v>2200128</v>
      </c>
      <c r="B1162" s="5" t="s">
        <v>862</v>
      </c>
      <c r="C1162" s="6"/>
    </row>
    <row r="1163" spans="1:3" s="2" customFormat="1" ht="17.25" customHeight="1">
      <c r="A1163" s="5">
        <v>2200129</v>
      </c>
      <c r="B1163" s="5" t="s">
        <v>863</v>
      </c>
      <c r="C1163" s="6"/>
    </row>
    <row r="1164" spans="1:3" s="2" customFormat="1" ht="17.25" customHeight="1">
      <c r="A1164" s="5">
        <v>2200150</v>
      </c>
      <c r="B1164" s="5" t="s">
        <v>10</v>
      </c>
      <c r="C1164" s="6"/>
    </row>
    <row r="1165" spans="1:3" s="2" customFormat="1" ht="17.25" customHeight="1">
      <c r="A1165" s="5">
        <v>2200199</v>
      </c>
      <c r="B1165" s="5" t="s">
        <v>864</v>
      </c>
      <c r="C1165" s="6"/>
    </row>
    <row r="1166" spans="1:3" s="2" customFormat="1" ht="17.25" customHeight="1">
      <c r="A1166" s="5">
        <v>22005</v>
      </c>
      <c r="B1166" s="7" t="s">
        <v>865</v>
      </c>
      <c r="C1166" s="6">
        <f>SUM(C1167:C1180)</f>
        <v>0</v>
      </c>
    </row>
    <row r="1167" spans="1:3" s="2" customFormat="1" ht="17.25" customHeight="1">
      <c r="A1167" s="5">
        <v>2200501</v>
      </c>
      <c r="B1167" s="5" t="s">
        <v>1</v>
      </c>
      <c r="C1167" s="6"/>
    </row>
    <row r="1168" spans="1:3" s="2" customFormat="1" ht="17.25" customHeight="1">
      <c r="A1168" s="5">
        <v>2200502</v>
      </c>
      <c r="B1168" s="5" t="s">
        <v>2</v>
      </c>
      <c r="C1168" s="6"/>
    </row>
    <row r="1169" spans="1:3" s="2" customFormat="1" ht="17.25" customHeight="1">
      <c r="A1169" s="5">
        <v>2200503</v>
      </c>
      <c r="B1169" s="5" t="s">
        <v>3</v>
      </c>
      <c r="C1169" s="6"/>
    </row>
    <row r="1170" spans="1:3" s="2" customFormat="1" ht="17.25" customHeight="1">
      <c r="A1170" s="5">
        <v>2200504</v>
      </c>
      <c r="B1170" s="5" t="s">
        <v>866</v>
      </c>
      <c r="C1170" s="6"/>
    </row>
    <row r="1171" spans="1:3" s="2" customFormat="1" ht="17.25" customHeight="1">
      <c r="A1171" s="5">
        <v>2200506</v>
      </c>
      <c r="B1171" s="5" t="s">
        <v>867</v>
      </c>
      <c r="C1171" s="6"/>
    </row>
    <row r="1172" spans="1:3" s="2" customFormat="1" ht="17.25" customHeight="1">
      <c r="A1172" s="5">
        <v>2200507</v>
      </c>
      <c r="B1172" s="5" t="s">
        <v>868</v>
      </c>
      <c r="C1172" s="6"/>
    </row>
    <row r="1173" spans="1:3" s="2" customFormat="1" ht="17.25" customHeight="1">
      <c r="A1173" s="5">
        <v>2200508</v>
      </c>
      <c r="B1173" s="5" t="s">
        <v>869</v>
      </c>
      <c r="C1173" s="6"/>
    </row>
    <row r="1174" spans="1:3" s="2" customFormat="1" ht="17.25" customHeight="1">
      <c r="A1174" s="5">
        <v>2200509</v>
      </c>
      <c r="B1174" s="5" t="s">
        <v>870</v>
      </c>
      <c r="C1174" s="6"/>
    </row>
    <row r="1175" spans="1:3" s="2" customFormat="1" ht="17.25" customHeight="1">
      <c r="A1175" s="5">
        <v>2200510</v>
      </c>
      <c r="B1175" s="5" t="s">
        <v>871</v>
      </c>
      <c r="C1175" s="6"/>
    </row>
    <row r="1176" spans="1:3" s="2" customFormat="1" ht="17.25" customHeight="1">
      <c r="A1176" s="5">
        <v>2200511</v>
      </c>
      <c r="B1176" s="5" t="s">
        <v>872</v>
      </c>
      <c r="C1176" s="6"/>
    </row>
    <row r="1177" spans="1:3" s="2" customFormat="1" ht="17.25" customHeight="1">
      <c r="A1177" s="5">
        <v>2200512</v>
      </c>
      <c r="B1177" s="5" t="s">
        <v>873</v>
      </c>
      <c r="C1177" s="6"/>
    </row>
    <row r="1178" spans="1:3" s="2" customFormat="1" ht="17.25" customHeight="1">
      <c r="A1178" s="5">
        <v>2200513</v>
      </c>
      <c r="B1178" s="5" t="s">
        <v>874</v>
      </c>
      <c r="C1178" s="6"/>
    </row>
    <row r="1179" spans="1:3" s="2" customFormat="1" ht="17.25" customHeight="1">
      <c r="A1179" s="5">
        <v>2200514</v>
      </c>
      <c r="B1179" s="5" t="s">
        <v>875</v>
      </c>
      <c r="C1179" s="6"/>
    </row>
    <row r="1180" spans="1:3" s="2" customFormat="1" ht="17.25" customHeight="1">
      <c r="A1180" s="5">
        <v>2200599</v>
      </c>
      <c r="B1180" s="5" t="s">
        <v>876</v>
      </c>
      <c r="C1180" s="6"/>
    </row>
    <row r="1181" spans="1:3" s="2" customFormat="1" ht="17.25" customHeight="1">
      <c r="A1181" s="5">
        <v>22099</v>
      </c>
      <c r="B1181" s="7" t="s">
        <v>877</v>
      </c>
      <c r="C1181" s="6">
        <f>C1182</f>
        <v>0</v>
      </c>
    </row>
    <row r="1182" spans="1:3" s="2" customFormat="1" ht="17.25" customHeight="1">
      <c r="A1182" s="5">
        <v>2209999</v>
      </c>
      <c r="B1182" s="5" t="s">
        <v>878</v>
      </c>
      <c r="C1182" s="6"/>
    </row>
    <row r="1183" spans="1:3" s="2" customFormat="1" ht="17.25" customHeight="1">
      <c r="A1183" s="5">
        <v>221</v>
      </c>
      <c r="B1183" s="7" t="s">
        <v>1810</v>
      </c>
      <c r="C1183" s="6">
        <f>SUM(C1184,C1196,C1200)</f>
        <v>1048</v>
      </c>
    </row>
    <row r="1184" spans="1:3" s="2" customFormat="1" ht="17.25" customHeight="1">
      <c r="A1184" s="5">
        <v>22101</v>
      </c>
      <c r="B1184" s="7" t="s">
        <v>879</v>
      </c>
      <c r="C1184" s="6">
        <f>SUM(C1185:C1195)</f>
        <v>896</v>
      </c>
    </row>
    <row r="1185" spans="1:3" s="2" customFormat="1" ht="17.25" customHeight="1">
      <c r="A1185" s="5">
        <v>2210101</v>
      </c>
      <c r="B1185" s="5" t="s">
        <v>880</v>
      </c>
      <c r="C1185" s="6"/>
    </row>
    <row r="1186" spans="1:3" s="2" customFormat="1" ht="17.25" customHeight="1">
      <c r="A1186" s="5">
        <v>2210102</v>
      </c>
      <c r="B1186" s="5" t="s">
        <v>881</v>
      </c>
      <c r="C1186" s="6"/>
    </row>
    <row r="1187" spans="1:3" s="2" customFormat="1" ht="17.25" customHeight="1">
      <c r="A1187" s="5">
        <v>2210103</v>
      </c>
      <c r="B1187" s="5" t="s">
        <v>882</v>
      </c>
      <c r="C1187" s="6"/>
    </row>
    <row r="1188" spans="1:3" s="2" customFormat="1" ht="17.25" customHeight="1">
      <c r="A1188" s="5">
        <v>2210104</v>
      </c>
      <c r="B1188" s="5" t="s">
        <v>883</v>
      </c>
      <c r="C1188" s="6"/>
    </row>
    <row r="1189" spans="1:3" s="2" customFormat="1" ht="17.25" customHeight="1">
      <c r="A1189" s="5">
        <v>2210105</v>
      </c>
      <c r="B1189" s="5" t="s">
        <v>884</v>
      </c>
      <c r="C1189" s="6"/>
    </row>
    <row r="1190" spans="1:3" s="2" customFormat="1" ht="17.25" customHeight="1">
      <c r="A1190" s="5">
        <v>2210106</v>
      </c>
      <c r="B1190" s="5" t="s">
        <v>885</v>
      </c>
      <c r="C1190" s="6"/>
    </row>
    <row r="1191" spans="1:3" s="2" customFormat="1" ht="17.25" customHeight="1">
      <c r="A1191" s="5">
        <v>2210107</v>
      </c>
      <c r="B1191" s="5" t="s">
        <v>886</v>
      </c>
      <c r="C1191" s="6"/>
    </row>
    <row r="1192" spans="1:3" s="2" customFormat="1" ht="17.25" customHeight="1">
      <c r="A1192" s="5">
        <v>2210108</v>
      </c>
      <c r="B1192" s="5" t="s">
        <v>887</v>
      </c>
      <c r="C1192" s="6"/>
    </row>
    <row r="1193" spans="1:3" s="2" customFormat="1" ht="17.25" customHeight="1">
      <c r="A1193" s="5">
        <v>2210109</v>
      </c>
      <c r="B1193" s="5" t="s">
        <v>888</v>
      </c>
      <c r="C1193" s="6"/>
    </row>
    <row r="1194" spans="1:3" s="2" customFormat="1" ht="17.25" customHeight="1">
      <c r="A1194" s="5">
        <v>2210110</v>
      </c>
      <c r="B1194" s="5" t="s">
        <v>1811</v>
      </c>
      <c r="C1194" s="6"/>
    </row>
    <row r="1195" spans="1:3" s="2" customFormat="1" ht="17.25" customHeight="1">
      <c r="A1195" s="5">
        <v>2210199</v>
      </c>
      <c r="B1195" s="5" t="s">
        <v>889</v>
      </c>
      <c r="C1195" s="6">
        <v>896</v>
      </c>
    </row>
    <row r="1196" spans="1:3" s="2" customFormat="1" ht="17.25" customHeight="1">
      <c r="A1196" s="5">
        <v>22102</v>
      </c>
      <c r="B1196" s="7" t="s">
        <v>890</v>
      </c>
      <c r="C1196" s="6">
        <f>SUM(C1197:C1199)</f>
        <v>152</v>
      </c>
    </row>
    <row r="1197" spans="1:3" s="2" customFormat="1" ht="17.25" customHeight="1">
      <c r="A1197" s="5">
        <v>2210201</v>
      </c>
      <c r="B1197" s="5" t="s">
        <v>891</v>
      </c>
      <c r="C1197" s="6">
        <v>152</v>
      </c>
    </row>
    <row r="1198" spans="1:3" s="2" customFormat="1" ht="17.25" customHeight="1">
      <c r="A1198" s="5">
        <v>2210202</v>
      </c>
      <c r="B1198" s="5" t="s">
        <v>892</v>
      </c>
      <c r="C1198" s="6"/>
    </row>
    <row r="1199" spans="1:3" s="2" customFormat="1" ht="17.25" customHeight="1">
      <c r="A1199" s="5">
        <v>2210203</v>
      </c>
      <c r="B1199" s="5" t="s">
        <v>893</v>
      </c>
      <c r="C1199" s="6"/>
    </row>
    <row r="1200" spans="1:3" s="2" customFormat="1" ht="17.25" customHeight="1">
      <c r="A1200" s="5">
        <v>22103</v>
      </c>
      <c r="B1200" s="7" t="s">
        <v>894</v>
      </c>
      <c r="C1200" s="6">
        <f>SUM(C1201:C1203)</f>
        <v>0</v>
      </c>
    </row>
    <row r="1201" spans="1:3" s="2" customFormat="1" ht="17.25" customHeight="1">
      <c r="A1201" s="5">
        <v>2210301</v>
      </c>
      <c r="B1201" s="5" t="s">
        <v>895</v>
      </c>
      <c r="C1201" s="6"/>
    </row>
    <row r="1202" spans="1:3" s="2" customFormat="1" ht="17.25" customHeight="1">
      <c r="A1202" s="5">
        <v>2210302</v>
      </c>
      <c r="B1202" s="5" t="s">
        <v>896</v>
      </c>
      <c r="C1202" s="6"/>
    </row>
    <row r="1203" spans="1:3" s="2" customFormat="1" ht="17.25" customHeight="1">
      <c r="A1203" s="5">
        <v>2210399</v>
      </c>
      <c r="B1203" s="5" t="s">
        <v>897</v>
      </c>
      <c r="C1203" s="6"/>
    </row>
    <row r="1204" spans="1:3" s="2" customFormat="1" ht="17.25" customHeight="1">
      <c r="A1204" s="5">
        <v>222</v>
      </c>
      <c r="B1204" s="7" t="s">
        <v>1812</v>
      </c>
      <c r="C1204" s="6">
        <f>SUM(C1205,C1223,C1229,C1235)</f>
        <v>0</v>
      </c>
    </row>
    <row r="1205" spans="1:3" s="2" customFormat="1" ht="17.25" customHeight="1">
      <c r="A1205" s="5">
        <v>22201</v>
      </c>
      <c r="B1205" s="7" t="s">
        <v>898</v>
      </c>
      <c r="C1205" s="6">
        <f>SUM(C1206:C1222)</f>
        <v>0</v>
      </c>
    </row>
    <row r="1206" spans="1:3" s="2" customFormat="1" ht="17.25" customHeight="1">
      <c r="A1206" s="5">
        <v>2220101</v>
      </c>
      <c r="B1206" s="5" t="s">
        <v>1</v>
      </c>
      <c r="C1206" s="6"/>
    </row>
    <row r="1207" spans="1:3" s="2" customFormat="1" ht="17.25" customHeight="1">
      <c r="A1207" s="5">
        <v>2220102</v>
      </c>
      <c r="B1207" s="5" t="s">
        <v>2</v>
      </c>
      <c r="C1207" s="6"/>
    </row>
    <row r="1208" spans="1:3" s="2" customFormat="1" ht="17.25" customHeight="1">
      <c r="A1208" s="5">
        <v>2220103</v>
      </c>
      <c r="B1208" s="5" t="s">
        <v>3</v>
      </c>
      <c r="C1208" s="6"/>
    </row>
    <row r="1209" spans="1:3" s="2" customFormat="1" ht="17.25" customHeight="1">
      <c r="A1209" s="5">
        <v>2220104</v>
      </c>
      <c r="B1209" s="5" t="s">
        <v>899</v>
      </c>
      <c r="C1209" s="6"/>
    </row>
    <row r="1210" spans="1:3" s="2" customFormat="1" ht="17.25" customHeight="1">
      <c r="A1210" s="5">
        <v>2220105</v>
      </c>
      <c r="B1210" s="5" t="s">
        <v>900</v>
      </c>
      <c r="C1210" s="6"/>
    </row>
    <row r="1211" spans="1:3" s="2" customFormat="1" ht="17.25" customHeight="1">
      <c r="A1211" s="5">
        <v>2220106</v>
      </c>
      <c r="B1211" s="5" t="s">
        <v>901</v>
      </c>
      <c r="C1211" s="6"/>
    </row>
    <row r="1212" spans="1:3" s="2" customFormat="1" ht="17.25" customHeight="1">
      <c r="A1212" s="5">
        <v>2220107</v>
      </c>
      <c r="B1212" s="5" t="s">
        <v>902</v>
      </c>
      <c r="C1212" s="6"/>
    </row>
    <row r="1213" spans="1:3" s="2" customFormat="1" ht="17.25" customHeight="1">
      <c r="A1213" s="5">
        <v>2220112</v>
      </c>
      <c r="B1213" s="5" t="s">
        <v>903</v>
      </c>
      <c r="C1213" s="6"/>
    </row>
    <row r="1214" spans="1:3" s="2" customFormat="1" ht="17.25" customHeight="1">
      <c r="A1214" s="5">
        <v>2220113</v>
      </c>
      <c r="B1214" s="5" t="s">
        <v>904</v>
      </c>
      <c r="C1214" s="6"/>
    </row>
    <row r="1215" spans="1:3" s="2" customFormat="1" ht="17.25" customHeight="1">
      <c r="A1215" s="5">
        <v>2220114</v>
      </c>
      <c r="B1215" s="5" t="s">
        <v>905</v>
      </c>
      <c r="C1215" s="6"/>
    </row>
    <row r="1216" spans="1:3" s="2" customFormat="1" ht="17.25" customHeight="1">
      <c r="A1216" s="5">
        <v>2220115</v>
      </c>
      <c r="B1216" s="5" t="s">
        <v>906</v>
      </c>
      <c r="C1216" s="6"/>
    </row>
    <row r="1217" spans="1:3" s="2" customFormat="1" ht="17.25" customHeight="1">
      <c r="A1217" s="5">
        <v>2220118</v>
      </c>
      <c r="B1217" s="5" t="s">
        <v>907</v>
      </c>
      <c r="C1217" s="6"/>
    </row>
    <row r="1218" spans="1:3" s="2" customFormat="1" ht="17.25" customHeight="1">
      <c r="A1218" s="5">
        <v>2220119</v>
      </c>
      <c r="B1218" s="5" t="s">
        <v>908</v>
      </c>
      <c r="C1218" s="6"/>
    </row>
    <row r="1219" spans="1:3" s="2" customFormat="1" ht="17.25" customHeight="1">
      <c r="A1219" s="5">
        <v>2220120</v>
      </c>
      <c r="B1219" s="5" t="s">
        <v>909</v>
      </c>
      <c r="C1219" s="6"/>
    </row>
    <row r="1220" spans="1:3" s="2" customFormat="1" ht="17.25" customHeight="1">
      <c r="A1220" s="5">
        <v>2220121</v>
      </c>
      <c r="B1220" s="5" t="s">
        <v>910</v>
      </c>
      <c r="C1220" s="6"/>
    </row>
    <row r="1221" spans="1:3" s="2" customFormat="1" ht="17.25" customHeight="1">
      <c r="A1221" s="5">
        <v>2220150</v>
      </c>
      <c r="B1221" s="5" t="s">
        <v>10</v>
      </c>
      <c r="C1221" s="6"/>
    </row>
    <row r="1222" spans="1:3" s="2" customFormat="1" ht="17.25" customHeight="1">
      <c r="A1222" s="5">
        <v>2220199</v>
      </c>
      <c r="B1222" s="5" t="s">
        <v>911</v>
      </c>
      <c r="C1222" s="6"/>
    </row>
    <row r="1223" spans="1:3" s="2" customFormat="1" ht="17.25" customHeight="1">
      <c r="A1223" s="5">
        <v>22203</v>
      </c>
      <c r="B1223" s="7" t="s">
        <v>912</v>
      </c>
      <c r="C1223" s="6">
        <f>SUM(C1224:C1228)</f>
        <v>0</v>
      </c>
    </row>
    <row r="1224" spans="1:3" s="2" customFormat="1" ht="17.25" customHeight="1">
      <c r="A1224" s="5">
        <v>2220301</v>
      </c>
      <c r="B1224" s="5" t="s">
        <v>913</v>
      </c>
      <c r="C1224" s="6"/>
    </row>
    <row r="1225" spans="1:3" s="2" customFormat="1" ht="17.25" customHeight="1">
      <c r="A1225" s="5">
        <v>2220303</v>
      </c>
      <c r="B1225" s="5" t="s">
        <v>1813</v>
      </c>
      <c r="C1225" s="6"/>
    </row>
    <row r="1226" spans="1:3" s="2" customFormat="1" ht="17.25" customHeight="1">
      <c r="A1226" s="5">
        <v>2220304</v>
      </c>
      <c r="B1226" s="5" t="s">
        <v>914</v>
      </c>
      <c r="C1226" s="6"/>
    </row>
    <row r="1227" spans="1:3" s="2" customFormat="1" ht="17.25" customHeight="1">
      <c r="A1227" s="5">
        <v>2220305</v>
      </c>
      <c r="B1227" s="5" t="s">
        <v>915</v>
      </c>
      <c r="C1227" s="6"/>
    </row>
    <row r="1228" spans="1:3" s="2" customFormat="1" ht="17.25" customHeight="1">
      <c r="A1228" s="5">
        <v>2220399</v>
      </c>
      <c r="B1228" s="5" t="s">
        <v>916</v>
      </c>
      <c r="C1228" s="6"/>
    </row>
    <row r="1229" spans="1:3" s="2" customFormat="1" ht="17.25" customHeight="1">
      <c r="A1229" s="5">
        <v>22204</v>
      </c>
      <c r="B1229" s="7" t="s">
        <v>917</v>
      </c>
      <c r="C1229" s="6">
        <f>SUM(C1230:C1234)</f>
        <v>0</v>
      </c>
    </row>
    <row r="1230" spans="1:3" s="2" customFormat="1" ht="17.25" customHeight="1">
      <c r="A1230" s="5">
        <v>2220401</v>
      </c>
      <c r="B1230" s="5" t="s">
        <v>918</v>
      </c>
      <c r="C1230" s="6"/>
    </row>
    <row r="1231" spans="1:3" s="2" customFormat="1" ht="17.25" customHeight="1">
      <c r="A1231" s="5">
        <v>2220402</v>
      </c>
      <c r="B1231" s="5" t="s">
        <v>919</v>
      </c>
      <c r="C1231" s="6"/>
    </row>
    <row r="1232" spans="1:3" s="2" customFormat="1" ht="17.25" customHeight="1">
      <c r="A1232" s="5">
        <v>2220403</v>
      </c>
      <c r="B1232" s="5" t="s">
        <v>920</v>
      </c>
      <c r="C1232" s="6"/>
    </row>
    <row r="1233" spans="1:3" s="2" customFormat="1" ht="17.25" customHeight="1">
      <c r="A1233" s="5">
        <v>2220404</v>
      </c>
      <c r="B1233" s="5" t="s">
        <v>921</v>
      </c>
      <c r="C1233" s="6"/>
    </row>
    <row r="1234" spans="1:3" s="2" customFormat="1" ht="17.25" customHeight="1">
      <c r="A1234" s="5">
        <v>2220499</v>
      </c>
      <c r="B1234" s="5" t="s">
        <v>922</v>
      </c>
      <c r="C1234" s="6"/>
    </row>
    <row r="1235" spans="1:3" s="2" customFormat="1" ht="17.25" customHeight="1">
      <c r="A1235" s="5">
        <v>22205</v>
      </c>
      <c r="B1235" s="7" t="s">
        <v>923</v>
      </c>
      <c r="C1235" s="6">
        <f>SUM(C1236:C1247)</f>
        <v>0</v>
      </c>
    </row>
    <row r="1236" spans="1:3" s="2" customFormat="1" ht="17.25" customHeight="1">
      <c r="A1236" s="5">
        <v>2220501</v>
      </c>
      <c r="B1236" s="5" t="s">
        <v>924</v>
      </c>
      <c r="C1236" s="6"/>
    </row>
    <row r="1237" spans="1:3" s="2" customFormat="1" ht="17.25" customHeight="1">
      <c r="A1237" s="5">
        <v>2220502</v>
      </c>
      <c r="B1237" s="5" t="s">
        <v>925</v>
      </c>
      <c r="C1237" s="6"/>
    </row>
    <row r="1238" spans="1:3" s="2" customFormat="1" ht="17.25" customHeight="1">
      <c r="A1238" s="5">
        <v>2220503</v>
      </c>
      <c r="B1238" s="5" t="s">
        <v>926</v>
      </c>
      <c r="C1238" s="6"/>
    </row>
    <row r="1239" spans="1:3" s="2" customFormat="1" ht="17.25" customHeight="1">
      <c r="A1239" s="5">
        <v>2220504</v>
      </c>
      <c r="B1239" s="5" t="s">
        <v>927</v>
      </c>
      <c r="C1239" s="6"/>
    </row>
    <row r="1240" spans="1:3" s="2" customFormat="1" ht="17.25" customHeight="1">
      <c r="A1240" s="5">
        <v>2220505</v>
      </c>
      <c r="B1240" s="5" t="s">
        <v>928</v>
      </c>
      <c r="C1240" s="6"/>
    </row>
    <row r="1241" spans="1:3" s="2" customFormat="1" ht="17.25" customHeight="1">
      <c r="A1241" s="5">
        <v>2220506</v>
      </c>
      <c r="B1241" s="5" t="s">
        <v>929</v>
      </c>
      <c r="C1241" s="6"/>
    </row>
    <row r="1242" spans="1:3" s="2" customFormat="1" ht="17.25" customHeight="1">
      <c r="A1242" s="5">
        <v>2220507</v>
      </c>
      <c r="B1242" s="5" t="s">
        <v>930</v>
      </c>
      <c r="C1242" s="6"/>
    </row>
    <row r="1243" spans="1:3" s="2" customFormat="1" ht="17.25" customHeight="1">
      <c r="A1243" s="5">
        <v>2220508</v>
      </c>
      <c r="B1243" s="5" t="s">
        <v>931</v>
      </c>
      <c r="C1243" s="6"/>
    </row>
    <row r="1244" spans="1:3" s="2" customFormat="1" ht="17.25" customHeight="1">
      <c r="A1244" s="5">
        <v>2220509</v>
      </c>
      <c r="B1244" s="5" t="s">
        <v>932</v>
      </c>
      <c r="C1244" s="6"/>
    </row>
    <row r="1245" spans="1:3" s="2" customFormat="1" ht="17.25" customHeight="1">
      <c r="A1245" s="5">
        <v>2220510</v>
      </c>
      <c r="B1245" s="5" t="s">
        <v>933</v>
      </c>
      <c r="C1245" s="6"/>
    </row>
    <row r="1246" spans="1:3" s="2" customFormat="1" ht="17.25" customHeight="1">
      <c r="A1246" s="5">
        <v>2220511</v>
      </c>
      <c r="B1246" s="5" t="s">
        <v>934</v>
      </c>
      <c r="C1246" s="6"/>
    </row>
    <row r="1247" spans="1:3" s="2" customFormat="1" ht="17.25" customHeight="1">
      <c r="A1247" s="5">
        <v>2220599</v>
      </c>
      <c r="B1247" s="5" t="s">
        <v>935</v>
      </c>
      <c r="C1247" s="6"/>
    </row>
    <row r="1248" spans="1:3" s="2" customFormat="1" ht="17.25" customHeight="1">
      <c r="A1248" s="5">
        <v>224</v>
      </c>
      <c r="B1248" s="7" t="s">
        <v>1814</v>
      </c>
      <c r="C1248" s="6">
        <f>SUM(C1249,C1260,C1267,C1275,C1288,C1292,C1296)</f>
        <v>105</v>
      </c>
    </row>
    <row r="1249" spans="1:3" s="2" customFormat="1" ht="17.25" customHeight="1">
      <c r="A1249" s="5">
        <v>22401</v>
      </c>
      <c r="B1249" s="7" t="s">
        <v>936</v>
      </c>
      <c r="C1249" s="6">
        <f>SUM(C1250:C1259)</f>
        <v>0</v>
      </c>
    </row>
    <row r="1250" spans="1:3" s="2" customFormat="1" ht="17.25" customHeight="1">
      <c r="A1250" s="5">
        <v>2240101</v>
      </c>
      <c r="B1250" s="5" t="s">
        <v>1</v>
      </c>
      <c r="C1250" s="6"/>
    </row>
    <row r="1251" spans="1:3" s="2" customFormat="1" ht="17.25" customHeight="1">
      <c r="A1251" s="5">
        <v>2240102</v>
      </c>
      <c r="B1251" s="5" t="s">
        <v>2</v>
      </c>
      <c r="C1251" s="6"/>
    </row>
    <row r="1252" spans="1:3" s="2" customFormat="1" ht="17.25" customHeight="1">
      <c r="A1252" s="5">
        <v>2240103</v>
      </c>
      <c r="B1252" s="5" t="s">
        <v>3</v>
      </c>
      <c r="C1252" s="6"/>
    </row>
    <row r="1253" spans="1:3" s="2" customFormat="1" ht="17.25" customHeight="1">
      <c r="A1253" s="5">
        <v>2240104</v>
      </c>
      <c r="B1253" s="5" t="s">
        <v>937</v>
      </c>
      <c r="C1253" s="6"/>
    </row>
    <row r="1254" spans="1:3" s="2" customFormat="1" ht="17.25" customHeight="1">
      <c r="A1254" s="5">
        <v>2240105</v>
      </c>
      <c r="B1254" s="5" t="s">
        <v>938</v>
      </c>
      <c r="C1254" s="6"/>
    </row>
    <row r="1255" spans="1:3" s="2" customFormat="1" ht="17.25" customHeight="1">
      <c r="A1255" s="5">
        <v>2240106</v>
      </c>
      <c r="B1255" s="5" t="s">
        <v>939</v>
      </c>
      <c r="C1255" s="6"/>
    </row>
    <row r="1256" spans="1:3" s="2" customFormat="1" ht="17.25" customHeight="1">
      <c r="A1256" s="5">
        <v>2240108</v>
      </c>
      <c r="B1256" s="5" t="s">
        <v>940</v>
      </c>
      <c r="C1256" s="6"/>
    </row>
    <row r="1257" spans="1:3" s="2" customFormat="1" ht="17.25" customHeight="1">
      <c r="A1257" s="5">
        <v>2240109</v>
      </c>
      <c r="B1257" s="5" t="s">
        <v>941</v>
      </c>
      <c r="C1257" s="6"/>
    </row>
    <row r="1258" spans="1:3" s="2" customFormat="1" ht="17.25" customHeight="1">
      <c r="A1258" s="5">
        <v>2240150</v>
      </c>
      <c r="B1258" s="5" t="s">
        <v>10</v>
      </c>
      <c r="C1258" s="6"/>
    </row>
    <row r="1259" spans="1:3" s="2" customFormat="1" ht="17.25" customHeight="1">
      <c r="A1259" s="5">
        <v>2240199</v>
      </c>
      <c r="B1259" s="5" t="s">
        <v>942</v>
      </c>
      <c r="C1259" s="6"/>
    </row>
    <row r="1260" spans="1:3" s="2" customFormat="1" ht="17.25" customHeight="1">
      <c r="A1260" s="5">
        <v>22402</v>
      </c>
      <c r="B1260" s="7" t="s">
        <v>943</v>
      </c>
      <c r="C1260" s="6">
        <f>SUM(C1261:C1266)</f>
        <v>105</v>
      </c>
    </row>
    <row r="1261" spans="1:3" s="2" customFormat="1" ht="17.25" customHeight="1">
      <c r="A1261" s="5">
        <v>2240201</v>
      </c>
      <c r="B1261" s="5" t="s">
        <v>1</v>
      </c>
      <c r="C1261" s="6"/>
    </row>
    <row r="1262" spans="1:3" s="2" customFormat="1" ht="17.25" customHeight="1">
      <c r="A1262" s="5">
        <v>2240202</v>
      </c>
      <c r="B1262" s="5" t="s">
        <v>2</v>
      </c>
      <c r="C1262" s="6"/>
    </row>
    <row r="1263" spans="1:3" s="2" customFormat="1" ht="17.25" customHeight="1">
      <c r="A1263" s="5">
        <v>2240203</v>
      </c>
      <c r="B1263" s="5" t="s">
        <v>3</v>
      </c>
      <c r="C1263" s="6"/>
    </row>
    <row r="1264" spans="1:3" s="2" customFormat="1" ht="17.25" customHeight="1">
      <c r="A1264" s="5">
        <v>2240204</v>
      </c>
      <c r="B1264" s="5" t="s">
        <v>944</v>
      </c>
      <c r="C1264" s="6">
        <v>105</v>
      </c>
    </row>
    <row r="1265" spans="1:3" s="2" customFormat="1" ht="17.25" customHeight="1">
      <c r="A1265" s="5">
        <v>2240250</v>
      </c>
      <c r="B1265" s="5" t="s">
        <v>10</v>
      </c>
      <c r="C1265" s="6"/>
    </row>
    <row r="1266" spans="1:3" s="2" customFormat="1" ht="17.25" customHeight="1">
      <c r="A1266" s="5">
        <v>2240299</v>
      </c>
      <c r="B1266" s="5" t="s">
        <v>945</v>
      </c>
      <c r="C1266" s="6"/>
    </row>
    <row r="1267" spans="1:3" s="2" customFormat="1" ht="17.25" customHeight="1">
      <c r="A1267" s="5">
        <v>22404</v>
      </c>
      <c r="B1267" s="7" t="s">
        <v>946</v>
      </c>
      <c r="C1267" s="6">
        <f>SUM(C1268:C1274)</f>
        <v>0</v>
      </c>
    </row>
    <row r="1268" spans="1:3" s="2" customFormat="1" ht="17.25" customHeight="1">
      <c r="A1268" s="5">
        <v>2240401</v>
      </c>
      <c r="B1268" s="5" t="s">
        <v>1</v>
      </c>
      <c r="C1268" s="6"/>
    </row>
    <row r="1269" spans="1:3" s="2" customFormat="1" ht="17.25" customHeight="1">
      <c r="A1269" s="5">
        <v>2240402</v>
      </c>
      <c r="B1269" s="5" t="s">
        <v>2</v>
      </c>
      <c r="C1269" s="6"/>
    </row>
    <row r="1270" spans="1:3" s="2" customFormat="1" ht="17.25" customHeight="1">
      <c r="A1270" s="5">
        <v>2240403</v>
      </c>
      <c r="B1270" s="5" t="s">
        <v>3</v>
      </c>
      <c r="C1270" s="6"/>
    </row>
    <row r="1271" spans="1:3" s="2" customFormat="1" ht="17.25" customHeight="1">
      <c r="A1271" s="5">
        <v>2240404</v>
      </c>
      <c r="B1271" s="5" t="s">
        <v>947</v>
      </c>
      <c r="C1271" s="6"/>
    </row>
    <row r="1272" spans="1:3" s="2" customFormat="1" ht="17.25" customHeight="1">
      <c r="A1272" s="5">
        <v>2240405</v>
      </c>
      <c r="B1272" s="5" t="s">
        <v>948</v>
      </c>
      <c r="C1272" s="6"/>
    </row>
    <row r="1273" spans="1:3" s="2" customFormat="1" ht="17.25" customHeight="1">
      <c r="A1273" s="5">
        <v>2240450</v>
      </c>
      <c r="B1273" s="5" t="s">
        <v>10</v>
      </c>
      <c r="C1273" s="6"/>
    </row>
    <row r="1274" spans="1:3" s="2" customFormat="1" ht="17.25" customHeight="1">
      <c r="A1274" s="5">
        <v>2240499</v>
      </c>
      <c r="B1274" s="5" t="s">
        <v>949</v>
      </c>
      <c r="C1274" s="6"/>
    </row>
    <row r="1275" spans="1:3" s="2" customFormat="1" ht="17.25" customHeight="1">
      <c r="A1275" s="5">
        <v>22405</v>
      </c>
      <c r="B1275" s="7" t="s">
        <v>950</v>
      </c>
      <c r="C1275" s="6">
        <f>SUM(C1276:C1287)</f>
        <v>0</v>
      </c>
    </row>
    <row r="1276" spans="1:3" s="2" customFormat="1" ht="17.25" customHeight="1">
      <c r="A1276" s="5">
        <v>2240501</v>
      </c>
      <c r="B1276" s="5" t="s">
        <v>1</v>
      </c>
      <c r="C1276" s="6"/>
    </row>
    <row r="1277" spans="1:3" s="2" customFormat="1" ht="17.25" customHeight="1">
      <c r="A1277" s="5">
        <v>2240502</v>
      </c>
      <c r="B1277" s="5" t="s">
        <v>2</v>
      </c>
      <c r="C1277" s="6"/>
    </row>
    <row r="1278" spans="1:3" s="2" customFormat="1" ht="17.25" customHeight="1">
      <c r="A1278" s="5">
        <v>2240503</v>
      </c>
      <c r="B1278" s="5" t="s">
        <v>3</v>
      </c>
      <c r="C1278" s="6"/>
    </row>
    <row r="1279" spans="1:3" s="2" customFormat="1" ht="17.25" customHeight="1">
      <c r="A1279" s="5">
        <v>2240504</v>
      </c>
      <c r="B1279" s="5" t="s">
        <v>951</v>
      </c>
      <c r="C1279" s="6"/>
    </row>
    <row r="1280" spans="1:3" s="2" customFormat="1" ht="17.25" customHeight="1">
      <c r="A1280" s="5">
        <v>2240505</v>
      </c>
      <c r="B1280" s="5" t="s">
        <v>952</v>
      </c>
      <c r="C1280" s="6"/>
    </row>
    <row r="1281" spans="1:3" s="2" customFormat="1" ht="17.25" customHeight="1">
      <c r="A1281" s="5">
        <v>2240506</v>
      </c>
      <c r="B1281" s="5" t="s">
        <v>953</v>
      </c>
      <c r="C1281" s="6"/>
    </row>
    <row r="1282" spans="1:3" s="2" customFormat="1" ht="17.25" customHeight="1">
      <c r="A1282" s="5">
        <v>2240507</v>
      </c>
      <c r="B1282" s="5" t="s">
        <v>954</v>
      </c>
      <c r="C1282" s="6"/>
    </row>
    <row r="1283" spans="1:3" s="2" customFormat="1" ht="17.25" customHeight="1">
      <c r="A1283" s="5">
        <v>2240508</v>
      </c>
      <c r="B1283" s="5" t="s">
        <v>955</v>
      </c>
      <c r="C1283" s="6"/>
    </row>
    <row r="1284" spans="1:3" s="2" customFormat="1" ht="17.25" customHeight="1">
      <c r="A1284" s="5">
        <v>2240509</v>
      </c>
      <c r="B1284" s="5" t="s">
        <v>956</v>
      </c>
      <c r="C1284" s="6"/>
    </row>
    <row r="1285" spans="1:3" s="2" customFormat="1" ht="17.25" customHeight="1">
      <c r="A1285" s="5">
        <v>2240510</v>
      </c>
      <c r="B1285" s="5" t="s">
        <v>957</v>
      </c>
      <c r="C1285" s="6"/>
    </row>
    <row r="1286" spans="1:3" s="2" customFormat="1" ht="17.25" customHeight="1">
      <c r="A1286" s="5">
        <v>2240550</v>
      </c>
      <c r="B1286" s="5" t="s">
        <v>958</v>
      </c>
      <c r="C1286" s="6"/>
    </row>
    <row r="1287" spans="1:3" s="2" customFormat="1" ht="17.25" customHeight="1">
      <c r="A1287" s="5">
        <v>2240599</v>
      </c>
      <c r="B1287" s="5" t="s">
        <v>959</v>
      </c>
      <c r="C1287" s="6"/>
    </row>
    <row r="1288" spans="1:3" s="2" customFormat="1" ht="17.25" customHeight="1">
      <c r="A1288" s="5">
        <v>22406</v>
      </c>
      <c r="B1288" s="7" t="s">
        <v>960</v>
      </c>
      <c r="C1288" s="6">
        <f>SUM(C1289:C1291)</f>
        <v>0</v>
      </c>
    </row>
    <row r="1289" spans="1:3" s="2" customFormat="1" ht="17.25" customHeight="1">
      <c r="A1289" s="5">
        <v>2240601</v>
      </c>
      <c r="B1289" s="5" t="s">
        <v>961</v>
      </c>
      <c r="C1289" s="6"/>
    </row>
    <row r="1290" spans="1:3" s="2" customFormat="1" ht="17.25" customHeight="1">
      <c r="A1290" s="5">
        <v>2240602</v>
      </c>
      <c r="B1290" s="5" t="s">
        <v>962</v>
      </c>
      <c r="C1290" s="6"/>
    </row>
    <row r="1291" spans="1:3" s="2" customFormat="1" ht="17.25" customHeight="1">
      <c r="A1291" s="5">
        <v>2240699</v>
      </c>
      <c r="B1291" s="5" t="s">
        <v>963</v>
      </c>
      <c r="C1291" s="6"/>
    </row>
    <row r="1292" spans="1:3" s="2" customFormat="1" ht="17.25" customHeight="1">
      <c r="A1292" s="5">
        <v>22407</v>
      </c>
      <c r="B1292" s="7" t="s">
        <v>964</v>
      </c>
      <c r="C1292" s="6">
        <f>SUM(C1293:C1295)</f>
        <v>0</v>
      </c>
    </row>
    <row r="1293" spans="1:3" s="2" customFormat="1" ht="17.25" customHeight="1">
      <c r="A1293" s="5">
        <v>2240703</v>
      </c>
      <c r="B1293" s="5" t="s">
        <v>965</v>
      </c>
      <c r="C1293" s="6"/>
    </row>
    <row r="1294" spans="1:3" s="2" customFormat="1" ht="17.25" customHeight="1">
      <c r="A1294" s="5">
        <v>2240704</v>
      </c>
      <c r="B1294" s="5" t="s">
        <v>966</v>
      </c>
      <c r="C1294" s="6"/>
    </row>
    <row r="1295" spans="1:3" s="2" customFormat="1" ht="17.25" customHeight="1">
      <c r="A1295" s="5">
        <v>2240799</v>
      </c>
      <c r="B1295" s="5" t="s">
        <v>967</v>
      </c>
      <c r="C1295" s="6"/>
    </row>
    <row r="1296" spans="1:3" s="2" customFormat="1" ht="17.25" customHeight="1">
      <c r="A1296" s="5">
        <v>22499</v>
      </c>
      <c r="B1296" s="7" t="s">
        <v>968</v>
      </c>
      <c r="C1296" s="6">
        <f t="shared" ref="C1296:C1299" si="1">C1297</f>
        <v>0</v>
      </c>
    </row>
    <row r="1297" spans="1:3" s="2" customFormat="1" ht="17.25" customHeight="1">
      <c r="A1297" s="5">
        <v>2249999</v>
      </c>
      <c r="B1297" s="5" t="s">
        <v>969</v>
      </c>
      <c r="C1297" s="6"/>
    </row>
    <row r="1298" spans="1:3" s="2" customFormat="1" ht="17.25" customHeight="1">
      <c r="A1298" s="5">
        <v>229</v>
      </c>
      <c r="B1298" s="7" t="s">
        <v>1815</v>
      </c>
      <c r="C1298" s="6">
        <f t="shared" si="1"/>
        <v>223</v>
      </c>
    </row>
    <row r="1299" spans="1:3" s="2" customFormat="1" ht="17.25" customHeight="1">
      <c r="A1299" s="5">
        <v>22999</v>
      </c>
      <c r="B1299" s="7" t="s">
        <v>970</v>
      </c>
      <c r="C1299" s="6">
        <f t="shared" si="1"/>
        <v>223</v>
      </c>
    </row>
    <row r="1300" spans="1:3" s="2" customFormat="1" ht="17.25" customHeight="1">
      <c r="A1300" s="5">
        <v>2299999</v>
      </c>
      <c r="B1300" s="5" t="s">
        <v>971</v>
      </c>
      <c r="C1300" s="6">
        <v>223</v>
      </c>
    </row>
    <row r="1301" spans="1:3" s="2" customFormat="1" ht="17.25" customHeight="1">
      <c r="A1301" s="5">
        <v>232</v>
      </c>
      <c r="B1301" s="7" t="s">
        <v>1816</v>
      </c>
      <c r="C1301" s="6">
        <f>SUM(C1302,C1303,C1308)</f>
        <v>4042</v>
      </c>
    </row>
    <row r="1302" spans="1:3" s="2" customFormat="1" ht="17.25" customHeight="1">
      <c r="A1302" s="5">
        <v>23201</v>
      </c>
      <c r="B1302" s="7" t="s">
        <v>972</v>
      </c>
      <c r="C1302" s="6"/>
    </row>
    <row r="1303" spans="1:3" s="2" customFormat="1" ht="17.25" customHeight="1">
      <c r="A1303" s="5">
        <v>23202</v>
      </c>
      <c r="B1303" s="7" t="s">
        <v>973</v>
      </c>
      <c r="C1303" s="6">
        <f>SUM(C1304:C1307)</f>
        <v>0</v>
      </c>
    </row>
    <row r="1304" spans="1:3" s="2" customFormat="1" ht="17.25" customHeight="1">
      <c r="A1304" s="5">
        <v>2320201</v>
      </c>
      <c r="B1304" s="5" t="s">
        <v>974</v>
      </c>
      <c r="C1304" s="6"/>
    </row>
    <row r="1305" spans="1:3" s="2" customFormat="1" ht="17.25" customHeight="1">
      <c r="A1305" s="5">
        <v>2320202</v>
      </c>
      <c r="B1305" s="5" t="s">
        <v>975</v>
      </c>
      <c r="C1305" s="6"/>
    </row>
    <row r="1306" spans="1:3" s="2" customFormat="1" ht="17.25" customHeight="1">
      <c r="A1306" s="5">
        <v>2320203</v>
      </c>
      <c r="B1306" s="5" t="s">
        <v>976</v>
      </c>
      <c r="C1306" s="6"/>
    </row>
    <row r="1307" spans="1:3" s="2" customFormat="1" ht="17.25" customHeight="1">
      <c r="A1307" s="5">
        <v>2320299</v>
      </c>
      <c r="B1307" s="5" t="s">
        <v>977</v>
      </c>
      <c r="C1307" s="6"/>
    </row>
    <row r="1308" spans="1:3" s="2" customFormat="1" ht="17.25" customHeight="1">
      <c r="A1308" s="5">
        <v>23203</v>
      </c>
      <c r="B1308" s="7" t="s">
        <v>978</v>
      </c>
      <c r="C1308" s="6">
        <f>SUM(C1309:C1312)</f>
        <v>4042</v>
      </c>
    </row>
    <row r="1309" spans="1:3" s="2" customFormat="1" ht="17.25" customHeight="1">
      <c r="A1309" s="5">
        <v>2320301</v>
      </c>
      <c r="B1309" s="5" t="s">
        <v>979</v>
      </c>
      <c r="C1309" s="6">
        <v>4042</v>
      </c>
    </row>
    <row r="1310" spans="1:3" s="2" customFormat="1" ht="17.25" customHeight="1">
      <c r="A1310" s="5">
        <v>2320302</v>
      </c>
      <c r="B1310" s="5" t="s">
        <v>980</v>
      </c>
      <c r="C1310" s="6"/>
    </row>
    <row r="1311" spans="1:3" s="2" customFormat="1" ht="17.25" customHeight="1">
      <c r="A1311" s="5">
        <v>2320303</v>
      </c>
      <c r="B1311" s="5" t="s">
        <v>981</v>
      </c>
      <c r="C1311" s="6"/>
    </row>
    <row r="1312" spans="1:3" s="2" customFormat="1" ht="17.25" customHeight="1">
      <c r="A1312" s="5">
        <v>2320399</v>
      </c>
      <c r="B1312" s="5" t="s">
        <v>982</v>
      </c>
      <c r="C1312" s="6"/>
    </row>
    <row r="1313" spans="1:3" s="2" customFormat="1" ht="17.25" customHeight="1">
      <c r="A1313" s="5">
        <v>233</v>
      </c>
      <c r="B1313" s="7" t="s">
        <v>1817</v>
      </c>
      <c r="C1313" s="6">
        <f>C1314+C1315+C1316</f>
        <v>13</v>
      </c>
    </row>
    <row r="1314" spans="1:3" s="2" customFormat="1" ht="17.25" customHeight="1">
      <c r="A1314" s="5">
        <v>23301</v>
      </c>
      <c r="B1314" s="7" t="s">
        <v>983</v>
      </c>
      <c r="C1314" s="6"/>
    </row>
    <row r="1315" spans="1:3" s="2" customFormat="1" ht="17.25" customHeight="1">
      <c r="A1315" s="5">
        <v>23302</v>
      </c>
      <c r="B1315" s="7" t="s">
        <v>984</v>
      </c>
      <c r="C1315" s="6"/>
    </row>
    <row r="1316" spans="1:3" s="2" customFormat="1" ht="17.25" customHeight="1">
      <c r="A1316" s="5">
        <v>23303</v>
      </c>
      <c r="B1316" s="7" t="s">
        <v>985</v>
      </c>
      <c r="C1316" s="6">
        <v>13</v>
      </c>
    </row>
    <row r="1317" spans="1:3" s="2" customFormat="1" ht="17.100000000000001" customHeight="1"/>
    <row r="1318" spans="1:3" s="2" customFormat="1" ht="17.100000000000001" customHeight="1"/>
    <row r="1319" spans="1:3" s="2" customFormat="1" ht="17.100000000000001" customHeight="1"/>
    <row r="1320" spans="1:3" s="2" customFormat="1" ht="17.100000000000001" customHeight="1"/>
    <row r="1321" spans="1:3" s="2" customFormat="1" ht="17.100000000000001" customHeight="1"/>
  </sheetData>
  <mergeCells count="2">
    <mergeCell ref="A1:C1"/>
    <mergeCell ref="A2:C2"/>
  </mergeCells>
  <phoneticPr fontId="14" type="noConversion"/>
  <dataValidations count="1">
    <dataValidation type="decimal" allowBlank="1" showInputMessage="1" showErrorMessage="1" sqref="C4:C1316 IY4:IY1316 SU4:SU1316 ACQ4:ACQ1316 AMM4:AMM1316 AWI4:AWI1316 BGE4:BGE1316 BQA4:BQA1316 BZW4:BZW1316 CJS4:CJS1316 CTO4:CTO1316 DDK4:DDK1316 DNG4:DNG1316 DXC4:DXC1316 EGY4:EGY1316 EQU4:EQU1316 FAQ4:FAQ1316 FKM4:FKM1316 FUI4:FUI1316 GEE4:GEE1316 GOA4:GOA1316 GXW4:GXW1316 HHS4:HHS1316 HRO4:HRO1316 IBK4:IBK1316 ILG4:ILG1316 IVC4:IVC1316 JEY4:JEY1316 JOU4:JOU1316 JYQ4:JYQ1316 KIM4:KIM1316 KSI4:KSI1316 LCE4:LCE1316 LMA4:LMA1316 LVW4:LVW1316 MFS4:MFS1316 MPO4:MPO1316 MZK4:MZK1316 NJG4:NJG1316 NTC4:NTC1316 OCY4:OCY1316 OMU4:OMU1316 OWQ4:OWQ1316 PGM4:PGM1316 PQI4:PQI1316 QAE4:QAE1316 QKA4:QKA1316 QTW4:QTW1316 RDS4:RDS1316 RNO4:RNO1316 RXK4:RXK1316 SHG4:SHG1316 SRC4:SRC1316 TAY4:TAY1316 TKU4:TKU1316 TUQ4:TUQ1316 UEM4:UEM1316 UOI4:UOI1316 UYE4:UYE1316 VIA4:VIA1316 VRW4:VRW1316 WBS4:WBS1316 WLO4:WLO1316 WVK4:WVK1316 C65540:C66852 IY65540:IY66852 SU65540:SU66852 ACQ65540:ACQ66852 AMM65540:AMM66852 AWI65540:AWI66852 BGE65540:BGE66852 BQA65540:BQA66852 BZW65540:BZW66852 CJS65540:CJS66852 CTO65540:CTO66852 DDK65540:DDK66852 DNG65540:DNG66852 DXC65540:DXC66852 EGY65540:EGY66852 EQU65540:EQU66852 FAQ65540:FAQ66852 FKM65540:FKM66852 FUI65540:FUI66852 GEE65540:GEE66852 GOA65540:GOA66852 GXW65540:GXW66852 HHS65540:HHS66852 HRO65540:HRO66852 IBK65540:IBK66852 ILG65540:ILG66852 IVC65540:IVC66852 JEY65540:JEY66852 JOU65540:JOU66852 JYQ65540:JYQ66852 KIM65540:KIM66852 KSI65540:KSI66852 LCE65540:LCE66852 LMA65540:LMA66852 LVW65540:LVW66852 MFS65540:MFS66852 MPO65540:MPO66852 MZK65540:MZK66852 NJG65540:NJG66852 NTC65540:NTC66852 OCY65540:OCY66852 OMU65540:OMU66852 OWQ65540:OWQ66852 PGM65540:PGM66852 PQI65540:PQI66852 QAE65540:QAE66852 QKA65540:QKA66852 QTW65540:QTW66852 RDS65540:RDS66852 RNO65540:RNO66852 RXK65540:RXK66852 SHG65540:SHG66852 SRC65540:SRC66852 TAY65540:TAY66852 TKU65540:TKU66852 TUQ65540:TUQ66852 UEM65540:UEM66852 UOI65540:UOI66852 UYE65540:UYE66852 VIA65540:VIA66852 VRW65540:VRW66852 WBS65540:WBS66852 WLO65540:WLO66852 WVK65540:WVK66852 C131076:C132388 IY131076:IY132388 SU131076:SU132388 ACQ131076:ACQ132388 AMM131076:AMM132388 AWI131076:AWI132388 BGE131076:BGE132388 BQA131076:BQA132388 BZW131076:BZW132388 CJS131076:CJS132388 CTO131076:CTO132388 DDK131076:DDK132388 DNG131076:DNG132388 DXC131076:DXC132388 EGY131076:EGY132388 EQU131076:EQU132388 FAQ131076:FAQ132388 FKM131076:FKM132388 FUI131076:FUI132388 GEE131076:GEE132388 GOA131076:GOA132388 GXW131076:GXW132388 HHS131076:HHS132388 HRO131076:HRO132388 IBK131076:IBK132388 ILG131076:ILG132388 IVC131076:IVC132388 JEY131076:JEY132388 JOU131076:JOU132388 JYQ131076:JYQ132388 KIM131076:KIM132388 KSI131076:KSI132388 LCE131076:LCE132388 LMA131076:LMA132388 LVW131076:LVW132388 MFS131076:MFS132388 MPO131076:MPO132388 MZK131076:MZK132388 NJG131076:NJG132388 NTC131076:NTC132388 OCY131076:OCY132388 OMU131076:OMU132388 OWQ131076:OWQ132388 PGM131076:PGM132388 PQI131076:PQI132388 QAE131076:QAE132388 QKA131076:QKA132388 QTW131076:QTW132388 RDS131076:RDS132388 RNO131076:RNO132388 RXK131076:RXK132388 SHG131076:SHG132388 SRC131076:SRC132388 TAY131076:TAY132388 TKU131076:TKU132388 TUQ131076:TUQ132388 UEM131076:UEM132388 UOI131076:UOI132388 UYE131076:UYE132388 VIA131076:VIA132388 VRW131076:VRW132388 WBS131076:WBS132388 WLO131076:WLO132388 WVK131076:WVK132388 C196612:C197924 IY196612:IY197924 SU196612:SU197924 ACQ196612:ACQ197924 AMM196612:AMM197924 AWI196612:AWI197924 BGE196612:BGE197924 BQA196612:BQA197924 BZW196612:BZW197924 CJS196612:CJS197924 CTO196612:CTO197924 DDK196612:DDK197924 DNG196612:DNG197924 DXC196612:DXC197924 EGY196612:EGY197924 EQU196612:EQU197924 FAQ196612:FAQ197924 FKM196612:FKM197924 FUI196612:FUI197924 GEE196612:GEE197924 GOA196612:GOA197924 GXW196612:GXW197924 HHS196612:HHS197924 HRO196612:HRO197924 IBK196612:IBK197924 ILG196612:ILG197924 IVC196612:IVC197924 JEY196612:JEY197924 JOU196612:JOU197924 JYQ196612:JYQ197924 KIM196612:KIM197924 KSI196612:KSI197924 LCE196612:LCE197924 LMA196612:LMA197924 LVW196612:LVW197924 MFS196612:MFS197924 MPO196612:MPO197924 MZK196612:MZK197924 NJG196612:NJG197924 NTC196612:NTC197924 OCY196612:OCY197924 OMU196612:OMU197924 OWQ196612:OWQ197924 PGM196612:PGM197924 PQI196612:PQI197924 QAE196612:QAE197924 QKA196612:QKA197924 QTW196612:QTW197924 RDS196612:RDS197924 RNO196612:RNO197924 RXK196612:RXK197924 SHG196612:SHG197924 SRC196612:SRC197924 TAY196612:TAY197924 TKU196612:TKU197924 TUQ196612:TUQ197924 UEM196612:UEM197924 UOI196612:UOI197924 UYE196612:UYE197924 VIA196612:VIA197924 VRW196612:VRW197924 WBS196612:WBS197924 WLO196612:WLO197924 WVK196612:WVK197924 C262148:C263460 IY262148:IY263460 SU262148:SU263460 ACQ262148:ACQ263460 AMM262148:AMM263460 AWI262148:AWI263460 BGE262148:BGE263460 BQA262148:BQA263460 BZW262148:BZW263460 CJS262148:CJS263460 CTO262148:CTO263460 DDK262148:DDK263460 DNG262148:DNG263460 DXC262148:DXC263460 EGY262148:EGY263460 EQU262148:EQU263460 FAQ262148:FAQ263460 FKM262148:FKM263460 FUI262148:FUI263460 GEE262148:GEE263460 GOA262148:GOA263460 GXW262148:GXW263460 HHS262148:HHS263460 HRO262148:HRO263460 IBK262148:IBK263460 ILG262148:ILG263460 IVC262148:IVC263460 JEY262148:JEY263460 JOU262148:JOU263460 JYQ262148:JYQ263460 KIM262148:KIM263460 KSI262148:KSI263460 LCE262148:LCE263460 LMA262148:LMA263460 LVW262148:LVW263460 MFS262148:MFS263460 MPO262148:MPO263460 MZK262148:MZK263460 NJG262148:NJG263460 NTC262148:NTC263460 OCY262148:OCY263460 OMU262148:OMU263460 OWQ262148:OWQ263460 PGM262148:PGM263460 PQI262148:PQI263460 QAE262148:QAE263460 QKA262148:QKA263460 QTW262148:QTW263460 RDS262148:RDS263460 RNO262148:RNO263460 RXK262148:RXK263460 SHG262148:SHG263460 SRC262148:SRC263460 TAY262148:TAY263460 TKU262148:TKU263460 TUQ262148:TUQ263460 UEM262148:UEM263460 UOI262148:UOI263460 UYE262148:UYE263460 VIA262148:VIA263460 VRW262148:VRW263460 WBS262148:WBS263460 WLO262148:WLO263460 WVK262148:WVK263460 C327684:C328996 IY327684:IY328996 SU327684:SU328996 ACQ327684:ACQ328996 AMM327684:AMM328996 AWI327684:AWI328996 BGE327684:BGE328996 BQA327684:BQA328996 BZW327684:BZW328996 CJS327684:CJS328996 CTO327684:CTO328996 DDK327684:DDK328996 DNG327684:DNG328996 DXC327684:DXC328996 EGY327684:EGY328996 EQU327684:EQU328996 FAQ327684:FAQ328996 FKM327684:FKM328996 FUI327684:FUI328996 GEE327684:GEE328996 GOA327684:GOA328996 GXW327684:GXW328996 HHS327684:HHS328996 HRO327684:HRO328996 IBK327684:IBK328996 ILG327684:ILG328996 IVC327684:IVC328996 JEY327684:JEY328996 JOU327684:JOU328996 JYQ327684:JYQ328996 KIM327684:KIM328996 KSI327684:KSI328996 LCE327684:LCE328996 LMA327684:LMA328996 LVW327684:LVW328996 MFS327684:MFS328996 MPO327684:MPO328996 MZK327684:MZK328996 NJG327684:NJG328996 NTC327684:NTC328996 OCY327684:OCY328996 OMU327684:OMU328996 OWQ327684:OWQ328996 PGM327684:PGM328996 PQI327684:PQI328996 QAE327684:QAE328996 QKA327684:QKA328996 QTW327684:QTW328996 RDS327684:RDS328996 RNO327684:RNO328996 RXK327684:RXK328996 SHG327684:SHG328996 SRC327684:SRC328996 TAY327684:TAY328996 TKU327684:TKU328996 TUQ327684:TUQ328996 UEM327684:UEM328996 UOI327684:UOI328996 UYE327684:UYE328996 VIA327684:VIA328996 VRW327684:VRW328996 WBS327684:WBS328996 WLO327684:WLO328996 WVK327684:WVK328996 C393220:C394532 IY393220:IY394532 SU393220:SU394532 ACQ393220:ACQ394532 AMM393220:AMM394532 AWI393220:AWI394532 BGE393220:BGE394532 BQA393220:BQA394532 BZW393220:BZW394532 CJS393220:CJS394532 CTO393220:CTO394532 DDK393220:DDK394532 DNG393220:DNG394532 DXC393220:DXC394532 EGY393220:EGY394532 EQU393220:EQU394532 FAQ393220:FAQ394532 FKM393220:FKM394532 FUI393220:FUI394532 GEE393220:GEE394532 GOA393220:GOA394532 GXW393220:GXW394532 HHS393220:HHS394532 HRO393220:HRO394532 IBK393220:IBK394532 ILG393220:ILG394532 IVC393220:IVC394532 JEY393220:JEY394532 JOU393220:JOU394532 JYQ393220:JYQ394532 KIM393220:KIM394532 KSI393220:KSI394532 LCE393220:LCE394532 LMA393220:LMA394532 LVW393220:LVW394532 MFS393220:MFS394532 MPO393220:MPO394532 MZK393220:MZK394532 NJG393220:NJG394532 NTC393220:NTC394532 OCY393220:OCY394532 OMU393220:OMU394532 OWQ393220:OWQ394532 PGM393220:PGM394532 PQI393220:PQI394532 QAE393220:QAE394532 QKA393220:QKA394532 QTW393220:QTW394532 RDS393220:RDS394532 RNO393220:RNO394532 RXK393220:RXK394532 SHG393220:SHG394532 SRC393220:SRC394532 TAY393220:TAY394532 TKU393220:TKU394532 TUQ393220:TUQ394532 UEM393220:UEM394532 UOI393220:UOI394532 UYE393220:UYE394532 VIA393220:VIA394532 VRW393220:VRW394532 WBS393220:WBS394532 WLO393220:WLO394532 WVK393220:WVK394532 C458756:C460068 IY458756:IY460068 SU458756:SU460068 ACQ458756:ACQ460068 AMM458756:AMM460068 AWI458756:AWI460068 BGE458756:BGE460068 BQA458756:BQA460068 BZW458756:BZW460068 CJS458756:CJS460068 CTO458756:CTO460068 DDK458756:DDK460068 DNG458756:DNG460068 DXC458756:DXC460068 EGY458756:EGY460068 EQU458756:EQU460068 FAQ458756:FAQ460068 FKM458756:FKM460068 FUI458756:FUI460068 GEE458756:GEE460068 GOA458756:GOA460068 GXW458756:GXW460068 HHS458756:HHS460068 HRO458756:HRO460068 IBK458756:IBK460068 ILG458756:ILG460068 IVC458756:IVC460068 JEY458756:JEY460068 JOU458756:JOU460068 JYQ458756:JYQ460068 KIM458756:KIM460068 KSI458756:KSI460068 LCE458756:LCE460068 LMA458756:LMA460068 LVW458756:LVW460068 MFS458756:MFS460068 MPO458756:MPO460068 MZK458756:MZK460068 NJG458756:NJG460068 NTC458756:NTC460068 OCY458756:OCY460068 OMU458756:OMU460068 OWQ458756:OWQ460068 PGM458756:PGM460068 PQI458756:PQI460068 QAE458756:QAE460068 QKA458756:QKA460068 QTW458756:QTW460068 RDS458756:RDS460068 RNO458756:RNO460068 RXK458756:RXK460068 SHG458756:SHG460068 SRC458756:SRC460068 TAY458756:TAY460068 TKU458756:TKU460068 TUQ458756:TUQ460068 UEM458756:UEM460068 UOI458756:UOI460068 UYE458756:UYE460068 VIA458756:VIA460068 VRW458756:VRW460068 WBS458756:WBS460068 WLO458756:WLO460068 WVK458756:WVK460068 C524292:C525604 IY524292:IY525604 SU524292:SU525604 ACQ524292:ACQ525604 AMM524292:AMM525604 AWI524292:AWI525604 BGE524292:BGE525604 BQA524292:BQA525604 BZW524292:BZW525604 CJS524292:CJS525604 CTO524292:CTO525604 DDK524292:DDK525604 DNG524292:DNG525604 DXC524292:DXC525604 EGY524292:EGY525604 EQU524292:EQU525604 FAQ524292:FAQ525604 FKM524292:FKM525604 FUI524292:FUI525604 GEE524292:GEE525604 GOA524292:GOA525604 GXW524292:GXW525604 HHS524292:HHS525604 HRO524292:HRO525604 IBK524292:IBK525604 ILG524292:ILG525604 IVC524292:IVC525604 JEY524292:JEY525604 JOU524292:JOU525604 JYQ524292:JYQ525604 KIM524292:KIM525604 KSI524292:KSI525604 LCE524292:LCE525604 LMA524292:LMA525604 LVW524292:LVW525604 MFS524292:MFS525604 MPO524292:MPO525604 MZK524292:MZK525604 NJG524292:NJG525604 NTC524292:NTC525604 OCY524292:OCY525604 OMU524292:OMU525604 OWQ524292:OWQ525604 PGM524292:PGM525604 PQI524292:PQI525604 QAE524292:QAE525604 QKA524292:QKA525604 QTW524292:QTW525604 RDS524292:RDS525604 RNO524292:RNO525604 RXK524292:RXK525604 SHG524292:SHG525604 SRC524292:SRC525604 TAY524292:TAY525604 TKU524292:TKU525604 TUQ524292:TUQ525604 UEM524292:UEM525604 UOI524292:UOI525604 UYE524292:UYE525604 VIA524292:VIA525604 VRW524292:VRW525604 WBS524292:WBS525604 WLO524292:WLO525604 WVK524292:WVK525604 C589828:C591140 IY589828:IY591140 SU589828:SU591140 ACQ589828:ACQ591140 AMM589828:AMM591140 AWI589828:AWI591140 BGE589828:BGE591140 BQA589828:BQA591140 BZW589828:BZW591140 CJS589828:CJS591140 CTO589828:CTO591140 DDK589828:DDK591140 DNG589828:DNG591140 DXC589828:DXC591140 EGY589828:EGY591140 EQU589828:EQU591140 FAQ589828:FAQ591140 FKM589828:FKM591140 FUI589828:FUI591140 GEE589828:GEE591140 GOA589828:GOA591140 GXW589828:GXW591140 HHS589828:HHS591140 HRO589828:HRO591140 IBK589828:IBK591140 ILG589828:ILG591140 IVC589828:IVC591140 JEY589828:JEY591140 JOU589828:JOU591140 JYQ589828:JYQ591140 KIM589828:KIM591140 KSI589828:KSI591140 LCE589828:LCE591140 LMA589828:LMA591140 LVW589828:LVW591140 MFS589828:MFS591140 MPO589828:MPO591140 MZK589828:MZK591140 NJG589828:NJG591140 NTC589828:NTC591140 OCY589828:OCY591140 OMU589828:OMU591140 OWQ589828:OWQ591140 PGM589828:PGM591140 PQI589828:PQI591140 QAE589828:QAE591140 QKA589828:QKA591140 QTW589828:QTW591140 RDS589828:RDS591140 RNO589828:RNO591140 RXK589828:RXK591140 SHG589828:SHG591140 SRC589828:SRC591140 TAY589828:TAY591140 TKU589828:TKU591140 TUQ589828:TUQ591140 UEM589828:UEM591140 UOI589828:UOI591140 UYE589828:UYE591140 VIA589828:VIA591140 VRW589828:VRW591140 WBS589828:WBS591140 WLO589828:WLO591140 WVK589828:WVK591140 C655364:C656676 IY655364:IY656676 SU655364:SU656676 ACQ655364:ACQ656676 AMM655364:AMM656676 AWI655364:AWI656676 BGE655364:BGE656676 BQA655364:BQA656676 BZW655364:BZW656676 CJS655364:CJS656676 CTO655364:CTO656676 DDK655364:DDK656676 DNG655364:DNG656676 DXC655364:DXC656676 EGY655364:EGY656676 EQU655364:EQU656676 FAQ655364:FAQ656676 FKM655364:FKM656676 FUI655364:FUI656676 GEE655364:GEE656676 GOA655364:GOA656676 GXW655364:GXW656676 HHS655364:HHS656676 HRO655364:HRO656676 IBK655364:IBK656676 ILG655364:ILG656676 IVC655364:IVC656676 JEY655364:JEY656676 JOU655364:JOU656676 JYQ655364:JYQ656676 KIM655364:KIM656676 KSI655364:KSI656676 LCE655364:LCE656676 LMA655364:LMA656676 LVW655364:LVW656676 MFS655364:MFS656676 MPO655364:MPO656676 MZK655364:MZK656676 NJG655364:NJG656676 NTC655364:NTC656676 OCY655364:OCY656676 OMU655364:OMU656676 OWQ655364:OWQ656676 PGM655364:PGM656676 PQI655364:PQI656676 QAE655364:QAE656676 QKA655364:QKA656676 QTW655364:QTW656676 RDS655364:RDS656676 RNO655364:RNO656676 RXK655364:RXK656676 SHG655364:SHG656676 SRC655364:SRC656676 TAY655364:TAY656676 TKU655364:TKU656676 TUQ655364:TUQ656676 UEM655364:UEM656676 UOI655364:UOI656676 UYE655364:UYE656676 VIA655364:VIA656676 VRW655364:VRW656676 WBS655364:WBS656676 WLO655364:WLO656676 WVK655364:WVK656676 C720900:C722212 IY720900:IY722212 SU720900:SU722212 ACQ720900:ACQ722212 AMM720900:AMM722212 AWI720900:AWI722212 BGE720900:BGE722212 BQA720900:BQA722212 BZW720900:BZW722212 CJS720900:CJS722212 CTO720900:CTO722212 DDK720900:DDK722212 DNG720900:DNG722212 DXC720900:DXC722212 EGY720900:EGY722212 EQU720900:EQU722212 FAQ720900:FAQ722212 FKM720900:FKM722212 FUI720900:FUI722212 GEE720900:GEE722212 GOA720900:GOA722212 GXW720900:GXW722212 HHS720900:HHS722212 HRO720900:HRO722212 IBK720900:IBK722212 ILG720900:ILG722212 IVC720900:IVC722212 JEY720900:JEY722212 JOU720900:JOU722212 JYQ720900:JYQ722212 KIM720900:KIM722212 KSI720900:KSI722212 LCE720900:LCE722212 LMA720900:LMA722212 LVW720900:LVW722212 MFS720900:MFS722212 MPO720900:MPO722212 MZK720900:MZK722212 NJG720900:NJG722212 NTC720900:NTC722212 OCY720900:OCY722212 OMU720900:OMU722212 OWQ720900:OWQ722212 PGM720900:PGM722212 PQI720900:PQI722212 QAE720900:QAE722212 QKA720900:QKA722212 QTW720900:QTW722212 RDS720900:RDS722212 RNO720900:RNO722212 RXK720900:RXK722212 SHG720900:SHG722212 SRC720900:SRC722212 TAY720900:TAY722212 TKU720900:TKU722212 TUQ720900:TUQ722212 UEM720900:UEM722212 UOI720900:UOI722212 UYE720900:UYE722212 VIA720900:VIA722212 VRW720900:VRW722212 WBS720900:WBS722212 WLO720900:WLO722212 WVK720900:WVK722212 C786436:C787748 IY786436:IY787748 SU786436:SU787748 ACQ786436:ACQ787748 AMM786436:AMM787748 AWI786436:AWI787748 BGE786436:BGE787748 BQA786436:BQA787748 BZW786436:BZW787748 CJS786436:CJS787748 CTO786436:CTO787748 DDK786436:DDK787748 DNG786436:DNG787748 DXC786436:DXC787748 EGY786436:EGY787748 EQU786436:EQU787748 FAQ786436:FAQ787748 FKM786436:FKM787748 FUI786436:FUI787748 GEE786436:GEE787748 GOA786436:GOA787748 GXW786436:GXW787748 HHS786436:HHS787748 HRO786436:HRO787748 IBK786436:IBK787748 ILG786436:ILG787748 IVC786436:IVC787748 JEY786436:JEY787748 JOU786436:JOU787748 JYQ786436:JYQ787748 KIM786436:KIM787748 KSI786436:KSI787748 LCE786436:LCE787748 LMA786436:LMA787748 LVW786436:LVW787748 MFS786436:MFS787748 MPO786436:MPO787748 MZK786436:MZK787748 NJG786436:NJG787748 NTC786436:NTC787748 OCY786436:OCY787748 OMU786436:OMU787748 OWQ786436:OWQ787748 PGM786436:PGM787748 PQI786436:PQI787748 QAE786436:QAE787748 QKA786436:QKA787748 QTW786436:QTW787748 RDS786436:RDS787748 RNO786436:RNO787748 RXK786436:RXK787748 SHG786436:SHG787748 SRC786436:SRC787748 TAY786436:TAY787748 TKU786436:TKU787748 TUQ786436:TUQ787748 UEM786436:UEM787748 UOI786436:UOI787748 UYE786436:UYE787748 VIA786436:VIA787748 VRW786436:VRW787748 WBS786436:WBS787748 WLO786436:WLO787748 WVK786436:WVK787748 C851972:C853284 IY851972:IY853284 SU851972:SU853284 ACQ851972:ACQ853284 AMM851972:AMM853284 AWI851972:AWI853284 BGE851972:BGE853284 BQA851972:BQA853284 BZW851972:BZW853284 CJS851972:CJS853284 CTO851972:CTO853284 DDK851972:DDK853284 DNG851972:DNG853284 DXC851972:DXC853284 EGY851972:EGY853284 EQU851972:EQU853284 FAQ851972:FAQ853284 FKM851972:FKM853284 FUI851972:FUI853284 GEE851972:GEE853284 GOA851972:GOA853284 GXW851972:GXW853284 HHS851972:HHS853284 HRO851972:HRO853284 IBK851972:IBK853284 ILG851972:ILG853284 IVC851972:IVC853284 JEY851972:JEY853284 JOU851972:JOU853284 JYQ851972:JYQ853284 KIM851972:KIM853284 KSI851972:KSI853284 LCE851972:LCE853284 LMA851972:LMA853284 LVW851972:LVW853284 MFS851972:MFS853284 MPO851972:MPO853284 MZK851972:MZK853284 NJG851972:NJG853284 NTC851972:NTC853284 OCY851972:OCY853284 OMU851972:OMU853284 OWQ851972:OWQ853284 PGM851972:PGM853284 PQI851972:PQI853284 QAE851972:QAE853284 QKA851972:QKA853284 QTW851972:QTW853284 RDS851972:RDS853284 RNO851972:RNO853284 RXK851972:RXK853284 SHG851972:SHG853284 SRC851972:SRC853284 TAY851972:TAY853284 TKU851972:TKU853284 TUQ851972:TUQ853284 UEM851972:UEM853284 UOI851972:UOI853284 UYE851972:UYE853284 VIA851972:VIA853284 VRW851972:VRW853284 WBS851972:WBS853284 WLO851972:WLO853284 WVK851972:WVK853284 C917508:C918820 IY917508:IY918820 SU917508:SU918820 ACQ917508:ACQ918820 AMM917508:AMM918820 AWI917508:AWI918820 BGE917508:BGE918820 BQA917508:BQA918820 BZW917508:BZW918820 CJS917508:CJS918820 CTO917508:CTO918820 DDK917508:DDK918820 DNG917508:DNG918820 DXC917508:DXC918820 EGY917508:EGY918820 EQU917508:EQU918820 FAQ917508:FAQ918820 FKM917508:FKM918820 FUI917508:FUI918820 GEE917508:GEE918820 GOA917508:GOA918820 GXW917508:GXW918820 HHS917508:HHS918820 HRO917508:HRO918820 IBK917508:IBK918820 ILG917508:ILG918820 IVC917508:IVC918820 JEY917508:JEY918820 JOU917508:JOU918820 JYQ917508:JYQ918820 KIM917508:KIM918820 KSI917508:KSI918820 LCE917508:LCE918820 LMA917508:LMA918820 LVW917508:LVW918820 MFS917508:MFS918820 MPO917508:MPO918820 MZK917508:MZK918820 NJG917508:NJG918820 NTC917508:NTC918820 OCY917508:OCY918820 OMU917508:OMU918820 OWQ917508:OWQ918820 PGM917508:PGM918820 PQI917508:PQI918820 QAE917508:QAE918820 QKA917508:QKA918820 QTW917508:QTW918820 RDS917508:RDS918820 RNO917508:RNO918820 RXK917508:RXK918820 SHG917508:SHG918820 SRC917508:SRC918820 TAY917508:TAY918820 TKU917508:TKU918820 TUQ917508:TUQ918820 UEM917508:UEM918820 UOI917508:UOI918820 UYE917508:UYE918820 VIA917508:VIA918820 VRW917508:VRW918820 WBS917508:WBS918820 WLO917508:WLO918820 WVK917508:WVK918820 C983044:C984356 IY983044:IY984356 SU983044:SU984356 ACQ983044:ACQ984356 AMM983044:AMM984356 AWI983044:AWI984356 BGE983044:BGE984356 BQA983044:BQA984356 BZW983044:BZW984356 CJS983044:CJS984356 CTO983044:CTO984356 DDK983044:DDK984356 DNG983044:DNG984356 DXC983044:DXC984356 EGY983044:EGY984356 EQU983044:EQU984356 FAQ983044:FAQ984356 FKM983044:FKM984356 FUI983044:FUI984356 GEE983044:GEE984356 GOA983044:GOA984356 GXW983044:GXW984356 HHS983044:HHS984356 HRO983044:HRO984356 IBK983044:IBK984356 ILG983044:ILG984356 IVC983044:IVC984356 JEY983044:JEY984356 JOU983044:JOU984356 JYQ983044:JYQ984356 KIM983044:KIM984356 KSI983044:KSI984356 LCE983044:LCE984356 LMA983044:LMA984356 LVW983044:LVW984356 MFS983044:MFS984356 MPO983044:MPO984356 MZK983044:MZK984356 NJG983044:NJG984356 NTC983044:NTC984356 OCY983044:OCY984356 OMU983044:OMU984356 OWQ983044:OWQ984356 PGM983044:PGM984356 PQI983044:PQI984356 QAE983044:QAE984356 QKA983044:QKA984356 QTW983044:QTW984356 RDS983044:RDS984356 RNO983044:RNO984356 RXK983044:RXK984356 SHG983044:SHG984356 SRC983044:SRC984356 TAY983044:TAY984356 TKU983044:TKU984356 TUQ983044:TUQ984356 UEM983044:UEM984356 UOI983044:UOI984356 UYE983044:UYE984356 VIA983044:VIA984356 VRW983044:VRW984356 WBS983044:WBS984356 WLO983044:WLO984356 WVK983044:WVK984356">
      <formula1>-99999999999999</formula1>
      <formula2>99999999999999</formula2>
    </dataValidation>
  </dataValidations>
  <printOptions horizontalCentered="1"/>
  <pageMargins left="0.43263888888888902" right="0.31388888888888899" top="0.35416666666666702" bottom="0.70763888888888904" header="0.35416666666666702" footer="0.47152777777777799"/>
  <pageSetup paperSize="9" scale="70" orientation="portrait" useFirstPageNumber="1"/>
  <headerFooter alignWithMargins="0"/>
</worksheet>
</file>

<file path=xl/worksheets/sheet2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3"/>
  <sheetViews>
    <sheetView showZeros="0" topLeftCell="A13" workbookViewId="0">
      <selection activeCell="A30" sqref="A30"/>
    </sheetView>
  </sheetViews>
  <sheetFormatPr defaultColWidth="12.125" defaultRowHeight="25.5" customHeight="1"/>
  <cols>
    <col min="1" max="1" width="54.375" style="2" customWidth="1"/>
    <col min="2" max="2" width="19.5" style="2" customWidth="1"/>
    <col min="3" max="3" width="54.375" style="2" customWidth="1"/>
    <col min="4" max="4" width="19.5" style="2" customWidth="1"/>
    <col min="5" max="256" width="12.125" style="2"/>
    <col min="257" max="257" width="54.375" style="2" customWidth="1"/>
    <col min="258" max="258" width="19.5" style="2" customWidth="1"/>
    <col min="259" max="259" width="54.375" style="2" customWidth="1"/>
    <col min="260" max="260" width="19.5" style="2" customWidth="1"/>
    <col min="261" max="512" width="12.125" style="2"/>
    <col min="513" max="513" width="54.375" style="2" customWidth="1"/>
    <col min="514" max="514" width="19.5" style="2" customWidth="1"/>
    <col min="515" max="515" width="54.375" style="2" customWidth="1"/>
    <col min="516" max="516" width="19.5" style="2" customWidth="1"/>
    <col min="517" max="768" width="12.125" style="2"/>
    <col min="769" max="769" width="54.375" style="2" customWidth="1"/>
    <col min="770" max="770" width="19.5" style="2" customWidth="1"/>
    <col min="771" max="771" width="54.375" style="2" customWidth="1"/>
    <col min="772" max="772" width="19.5" style="2" customWidth="1"/>
    <col min="773" max="1024" width="12.125" style="2"/>
    <col min="1025" max="1025" width="54.375" style="2" customWidth="1"/>
    <col min="1026" max="1026" width="19.5" style="2" customWidth="1"/>
    <col min="1027" max="1027" width="54.375" style="2" customWidth="1"/>
    <col min="1028" max="1028" width="19.5" style="2" customWidth="1"/>
    <col min="1029" max="1280" width="12.125" style="2"/>
    <col min="1281" max="1281" width="54.375" style="2" customWidth="1"/>
    <col min="1282" max="1282" width="19.5" style="2" customWidth="1"/>
    <col min="1283" max="1283" width="54.375" style="2" customWidth="1"/>
    <col min="1284" max="1284" width="19.5" style="2" customWidth="1"/>
    <col min="1285" max="1536" width="12.125" style="2"/>
    <col min="1537" max="1537" width="54.375" style="2" customWidth="1"/>
    <col min="1538" max="1538" width="19.5" style="2" customWidth="1"/>
    <col min="1539" max="1539" width="54.375" style="2" customWidth="1"/>
    <col min="1540" max="1540" width="19.5" style="2" customWidth="1"/>
    <col min="1541" max="1792" width="12.125" style="2"/>
    <col min="1793" max="1793" width="54.375" style="2" customWidth="1"/>
    <col min="1794" max="1794" width="19.5" style="2" customWidth="1"/>
    <col min="1795" max="1795" width="54.375" style="2" customWidth="1"/>
    <col min="1796" max="1796" width="19.5" style="2" customWidth="1"/>
    <col min="1797" max="2048" width="12.125" style="2"/>
    <col min="2049" max="2049" width="54.375" style="2" customWidth="1"/>
    <col min="2050" max="2050" width="19.5" style="2" customWidth="1"/>
    <col min="2051" max="2051" width="54.375" style="2" customWidth="1"/>
    <col min="2052" max="2052" width="19.5" style="2" customWidth="1"/>
    <col min="2053" max="2304" width="12.125" style="2"/>
    <col min="2305" max="2305" width="54.375" style="2" customWidth="1"/>
    <col min="2306" max="2306" width="19.5" style="2" customWidth="1"/>
    <col min="2307" max="2307" width="54.375" style="2" customWidth="1"/>
    <col min="2308" max="2308" width="19.5" style="2" customWidth="1"/>
    <col min="2309" max="2560" width="12.125" style="2"/>
    <col min="2561" max="2561" width="54.375" style="2" customWidth="1"/>
    <col min="2562" max="2562" width="19.5" style="2" customWidth="1"/>
    <col min="2563" max="2563" width="54.375" style="2" customWidth="1"/>
    <col min="2564" max="2564" width="19.5" style="2" customWidth="1"/>
    <col min="2565" max="2816" width="12.125" style="2"/>
    <col min="2817" max="2817" width="54.375" style="2" customWidth="1"/>
    <col min="2818" max="2818" width="19.5" style="2" customWidth="1"/>
    <col min="2819" max="2819" width="54.375" style="2" customWidth="1"/>
    <col min="2820" max="2820" width="19.5" style="2" customWidth="1"/>
    <col min="2821" max="3072" width="12.125" style="2"/>
    <col min="3073" max="3073" width="54.375" style="2" customWidth="1"/>
    <col min="3074" max="3074" width="19.5" style="2" customWidth="1"/>
    <col min="3075" max="3075" width="54.375" style="2" customWidth="1"/>
    <col min="3076" max="3076" width="19.5" style="2" customWidth="1"/>
    <col min="3077" max="3328" width="12.125" style="2"/>
    <col min="3329" max="3329" width="54.375" style="2" customWidth="1"/>
    <col min="3330" max="3330" width="19.5" style="2" customWidth="1"/>
    <col min="3331" max="3331" width="54.375" style="2" customWidth="1"/>
    <col min="3332" max="3332" width="19.5" style="2" customWidth="1"/>
    <col min="3333" max="3584" width="12.125" style="2"/>
    <col min="3585" max="3585" width="54.375" style="2" customWidth="1"/>
    <col min="3586" max="3586" width="19.5" style="2" customWidth="1"/>
    <col min="3587" max="3587" width="54.375" style="2" customWidth="1"/>
    <col min="3588" max="3588" width="19.5" style="2" customWidth="1"/>
    <col min="3589" max="3840" width="12.125" style="2"/>
    <col min="3841" max="3841" width="54.375" style="2" customWidth="1"/>
    <col min="3842" max="3842" width="19.5" style="2" customWidth="1"/>
    <col min="3843" max="3843" width="54.375" style="2" customWidth="1"/>
    <col min="3844" max="3844" width="19.5" style="2" customWidth="1"/>
    <col min="3845" max="4096" width="12.125" style="2"/>
    <col min="4097" max="4097" width="54.375" style="2" customWidth="1"/>
    <col min="4098" max="4098" width="19.5" style="2" customWidth="1"/>
    <col min="4099" max="4099" width="54.375" style="2" customWidth="1"/>
    <col min="4100" max="4100" width="19.5" style="2" customWidth="1"/>
    <col min="4101" max="4352" width="12.125" style="2"/>
    <col min="4353" max="4353" width="54.375" style="2" customWidth="1"/>
    <col min="4354" max="4354" width="19.5" style="2" customWidth="1"/>
    <col min="4355" max="4355" width="54.375" style="2" customWidth="1"/>
    <col min="4356" max="4356" width="19.5" style="2" customWidth="1"/>
    <col min="4357" max="4608" width="12.125" style="2"/>
    <col min="4609" max="4609" width="54.375" style="2" customWidth="1"/>
    <col min="4610" max="4610" width="19.5" style="2" customWidth="1"/>
    <col min="4611" max="4611" width="54.375" style="2" customWidth="1"/>
    <col min="4612" max="4612" width="19.5" style="2" customWidth="1"/>
    <col min="4613" max="4864" width="12.125" style="2"/>
    <col min="4865" max="4865" width="54.375" style="2" customWidth="1"/>
    <col min="4866" max="4866" width="19.5" style="2" customWidth="1"/>
    <col min="4867" max="4867" width="54.375" style="2" customWidth="1"/>
    <col min="4868" max="4868" width="19.5" style="2" customWidth="1"/>
    <col min="4869" max="5120" width="12.125" style="2"/>
    <col min="5121" max="5121" width="54.375" style="2" customWidth="1"/>
    <col min="5122" max="5122" width="19.5" style="2" customWidth="1"/>
    <col min="5123" max="5123" width="54.375" style="2" customWidth="1"/>
    <col min="5124" max="5124" width="19.5" style="2" customWidth="1"/>
    <col min="5125" max="5376" width="12.125" style="2"/>
    <col min="5377" max="5377" width="54.375" style="2" customWidth="1"/>
    <col min="5378" max="5378" width="19.5" style="2" customWidth="1"/>
    <col min="5379" max="5379" width="54.375" style="2" customWidth="1"/>
    <col min="5380" max="5380" width="19.5" style="2" customWidth="1"/>
    <col min="5381" max="5632" width="12.125" style="2"/>
    <col min="5633" max="5633" width="54.375" style="2" customWidth="1"/>
    <col min="5634" max="5634" width="19.5" style="2" customWidth="1"/>
    <col min="5635" max="5635" width="54.375" style="2" customWidth="1"/>
    <col min="5636" max="5636" width="19.5" style="2" customWidth="1"/>
    <col min="5637" max="5888" width="12.125" style="2"/>
    <col min="5889" max="5889" width="54.375" style="2" customWidth="1"/>
    <col min="5890" max="5890" width="19.5" style="2" customWidth="1"/>
    <col min="5891" max="5891" width="54.375" style="2" customWidth="1"/>
    <col min="5892" max="5892" width="19.5" style="2" customWidth="1"/>
    <col min="5893" max="6144" width="12.125" style="2"/>
    <col min="6145" max="6145" width="54.375" style="2" customWidth="1"/>
    <col min="6146" max="6146" width="19.5" style="2" customWidth="1"/>
    <col min="6147" max="6147" width="54.375" style="2" customWidth="1"/>
    <col min="6148" max="6148" width="19.5" style="2" customWidth="1"/>
    <col min="6149" max="6400" width="12.125" style="2"/>
    <col min="6401" max="6401" width="54.375" style="2" customWidth="1"/>
    <col min="6402" max="6402" width="19.5" style="2" customWidth="1"/>
    <col min="6403" max="6403" width="54.375" style="2" customWidth="1"/>
    <col min="6404" max="6404" width="19.5" style="2" customWidth="1"/>
    <col min="6405" max="6656" width="12.125" style="2"/>
    <col min="6657" max="6657" width="54.375" style="2" customWidth="1"/>
    <col min="6658" max="6658" width="19.5" style="2" customWidth="1"/>
    <col min="6659" max="6659" width="54.375" style="2" customWidth="1"/>
    <col min="6660" max="6660" width="19.5" style="2" customWidth="1"/>
    <col min="6661" max="6912" width="12.125" style="2"/>
    <col min="6913" max="6913" width="54.375" style="2" customWidth="1"/>
    <col min="6914" max="6914" width="19.5" style="2" customWidth="1"/>
    <col min="6915" max="6915" width="54.375" style="2" customWidth="1"/>
    <col min="6916" max="6916" width="19.5" style="2" customWidth="1"/>
    <col min="6917" max="7168" width="12.125" style="2"/>
    <col min="7169" max="7169" width="54.375" style="2" customWidth="1"/>
    <col min="7170" max="7170" width="19.5" style="2" customWidth="1"/>
    <col min="7171" max="7171" width="54.375" style="2" customWidth="1"/>
    <col min="7172" max="7172" width="19.5" style="2" customWidth="1"/>
    <col min="7173" max="7424" width="12.125" style="2"/>
    <col min="7425" max="7425" width="54.375" style="2" customWidth="1"/>
    <col min="7426" max="7426" width="19.5" style="2" customWidth="1"/>
    <col min="7427" max="7427" width="54.375" style="2" customWidth="1"/>
    <col min="7428" max="7428" width="19.5" style="2" customWidth="1"/>
    <col min="7429" max="7680" width="12.125" style="2"/>
    <col min="7681" max="7681" width="54.375" style="2" customWidth="1"/>
    <col min="7682" max="7682" width="19.5" style="2" customWidth="1"/>
    <col min="7683" max="7683" width="54.375" style="2" customWidth="1"/>
    <col min="7684" max="7684" width="19.5" style="2" customWidth="1"/>
    <col min="7685" max="7936" width="12.125" style="2"/>
    <col min="7937" max="7937" width="54.375" style="2" customWidth="1"/>
    <col min="7938" max="7938" width="19.5" style="2" customWidth="1"/>
    <col min="7939" max="7939" width="54.375" style="2" customWidth="1"/>
    <col min="7940" max="7940" width="19.5" style="2" customWidth="1"/>
    <col min="7941" max="8192" width="12.125" style="2"/>
    <col min="8193" max="8193" width="54.375" style="2" customWidth="1"/>
    <col min="8194" max="8194" width="19.5" style="2" customWidth="1"/>
    <col min="8195" max="8195" width="54.375" style="2" customWidth="1"/>
    <col min="8196" max="8196" width="19.5" style="2" customWidth="1"/>
    <col min="8197" max="8448" width="12.125" style="2"/>
    <col min="8449" max="8449" width="54.375" style="2" customWidth="1"/>
    <col min="8450" max="8450" width="19.5" style="2" customWidth="1"/>
    <col min="8451" max="8451" width="54.375" style="2" customWidth="1"/>
    <col min="8452" max="8452" width="19.5" style="2" customWidth="1"/>
    <col min="8453" max="8704" width="12.125" style="2"/>
    <col min="8705" max="8705" width="54.375" style="2" customWidth="1"/>
    <col min="8706" max="8706" width="19.5" style="2" customWidth="1"/>
    <col min="8707" max="8707" width="54.375" style="2" customWidth="1"/>
    <col min="8708" max="8708" width="19.5" style="2" customWidth="1"/>
    <col min="8709" max="8960" width="12.125" style="2"/>
    <col min="8961" max="8961" width="54.375" style="2" customWidth="1"/>
    <col min="8962" max="8962" width="19.5" style="2" customWidth="1"/>
    <col min="8963" max="8963" width="54.375" style="2" customWidth="1"/>
    <col min="8964" max="8964" width="19.5" style="2" customWidth="1"/>
    <col min="8965" max="9216" width="12.125" style="2"/>
    <col min="9217" max="9217" width="54.375" style="2" customWidth="1"/>
    <col min="9218" max="9218" width="19.5" style="2" customWidth="1"/>
    <col min="9219" max="9219" width="54.375" style="2" customWidth="1"/>
    <col min="9220" max="9220" width="19.5" style="2" customWidth="1"/>
    <col min="9221" max="9472" width="12.125" style="2"/>
    <col min="9473" max="9473" width="54.375" style="2" customWidth="1"/>
    <col min="9474" max="9474" width="19.5" style="2" customWidth="1"/>
    <col min="9475" max="9475" width="54.375" style="2" customWidth="1"/>
    <col min="9476" max="9476" width="19.5" style="2" customWidth="1"/>
    <col min="9477" max="9728" width="12.125" style="2"/>
    <col min="9729" max="9729" width="54.375" style="2" customWidth="1"/>
    <col min="9730" max="9730" width="19.5" style="2" customWidth="1"/>
    <col min="9731" max="9731" width="54.375" style="2" customWidth="1"/>
    <col min="9732" max="9732" width="19.5" style="2" customWidth="1"/>
    <col min="9733" max="9984" width="12.125" style="2"/>
    <col min="9985" max="9985" width="54.375" style="2" customWidth="1"/>
    <col min="9986" max="9986" width="19.5" style="2" customWidth="1"/>
    <col min="9987" max="9987" width="54.375" style="2" customWidth="1"/>
    <col min="9988" max="9988" width="19.5" style="2" customWidth="1"/>
    <col min="9989" max="10240" width="12.125" style="2"/>
    <col min="10241" max="10241" width="54.375" style="2" customWidth="1"/>
    <col min="10242" max="10242" width="19.5" style="2" customWidth="1"/>
    <col min="10243" max="10243" width="54.375" style="2" customWidth="1"/>
    <col min="10244" max="10244" width="19.5" style="2" customWidth="1"/>
    <col min="10245" max="10496" width="12.125" style="2"/>
    <col min="10497" max="10497" width="54.375" style="2" customWidth="1"/>
    <col min="10498" max="10498" width="19.5" style="2" customWidth="1"/>
    <col min="10499" max="10499" width="54.375" style="2" customWidth="1"/>
    <col min="10500" max="10500" width="19.5" style="2" customWidth="1"/>
    <col min="10501" max="10752" width="12.125" style="2"/>
    <col min="10753" max="10753" width="54.375" style="2" customWidth="1"/>
    <col min="10754" max="10754" width="19.5" style="2" customWidth="1"/>
    <col min="10755" max="10755" width="54.375" style="2" customWidth="1"/>
    <col min="10756" max="10756" width="19.5" style="2" customWidth="1"/>
    <col min="10757" max="11008" width="12.125" style="2"/>
    <col min="11009" max="11009" width="54.375" style="2" customWidth="1"/>
    <col min="11010" max="11010" width="19.5" style="2" customWidth="1"/>
    <col min="11011" max="11011" width="54.375" style="2" customWidth="1"/>
    <col min="11012" max="11012" width="19.5" style="2" customWidth="1"/>
    <col min="11013" max="11264" width="12.125" style="2"/>
    <col min="11265" max="11265" width="54.375" style="2" customWidth="1"/>
    <col min="11266" max="11266" width="19.5" style="2" customWidth="1"/>
    <col min="11267" max="11267" width="54.375" style="2" customWidth="1"/>
    <col min="11268" max="11268" width="19.5" style="2" customWidth="1"/>
    <col min="11269" max="11520" width="12.125" style="2"/>
    <col min="11521" max="11521" width="54.375" style="2" customWidth="1"/>
    <col min="11522" max="11522" width="19.5" style="2" customWidth="1"/>
    <col min="11523" max="11523" width="54.375" style="2" customWidth="1"/>
    <col min="11524" max="11524" width="19.5" style="2" customWidth="1"/>
    <col min="11525" max="11776" width="12.125" style="2"/>
    <col min="11777" max="11777" width="54.375" style="2" customWidth="1"/>
    <col min="11778" max="11778" width="19.5" style="2" customWidth="1"/>
    <col min="11779" max="11779" width="54.375" style="2" customWidth="1"/>
    <col min="11780" max="11780" width="19.5" style="2" customWidth="1"/>
    <col min="11781" max="12032" width="12.125" style="2"/>
    <col min="12033" max="12033" width="54.375" style="2" customWidth="1"/>
    <col min="12034" max="12034" width="19.5" style="2" customWidth="1"/>
    <col min="12035" max="12035" width="54.375" style="2" customWidth="1"/>
    <col min="12036" max="12036" width="19.5" style="2" customWidth="1"/>
    <col min="12037" max="12288" width="12.125" style="2"/>
    <col min="12289" max="12289" width="54.375" style="2" customWidth="1"/>
    <col min="12290" max="12290" width="19.5" style="2" customWidth="1"/>
    <col min="12291" max="12291" width="54.375" style="2" customWidth="1"/>
    <col min="12292" max="12292" width="19.5" style="2" customWidth="1"/>
    <col min="12293" max="12544" width="12.125" style="2"/>
    <col min="12545" max="12545" width="54.375" style="2" customWidth="1"/>
    <col min="12546" max="12546" width="19.5" style="2" customWidth="1"/>
    <col min="12547" max="12547" width="54.375" style="2" customWidth="1"/>
    <col min="12548" max="12548" width="19.5" style="2" customWidth="1"/>
    <col min="12549" max="12800" width="12.125" style="2"/>
    <col min="12801" max="12801" width="54.375" style="2" customWidth="1"/>
    <col min="12802" max="12802" width="19.5" style="2" customWidth="1"/>
    <col min="12803" max="12803" width="54.375" style="2" customWidth="1"/>
    <col min="12804" max="12804" width="19.5" style="2" customWidth="1"/>
    <col min="12805" max="13056" width="12.125" style="2"/>
    <col min="13057" max="13057" width="54.375" style="2" customWidth="1"/>
    <col min="13058" max="13058" width="19.5" style="2" customWidth="1"/>
    <col min="13059" max="13059" width="54.375" style="2" customWidth="1"/>
    <col min="13060" max="13060" width="19.5" style="2" customWidth="1"/>
    <col min="13061" max="13312" width="12.125" style="2"/>
    <col min="13313" max="13313" width="54.375" style="2" customWidth="1"/>
    <col min="13314" max="13314" width="19.5" style="2" customWidth="1"/>
    <col min="13315" max="13315" width="54.375" style="2" customWidth="1"/>
    <col min="13316" max="13316" width="19.5" style="2" customWidth="1"/>
    <col min="13317" max="13568" width="12.125" style="2"/>
    <col min="13569" max="13569" width="54.375" style="2" customWidth="1"/>
    <col min="13570" max="13570" width="19.5" style="2" customWidth="1"/>
    <col min="13571" max="13571" width="54.375" style="2" customWidth="1"/>
    <col min="13572" max="13572" width="19.5" style="2" customWidth="1"/>
    <col min="13573" max="13824" width="12.125" style="2"/>
    <col min="13825" max="13825" width="54.375" style="2" customWidth="1"/>
    <col min="13826" max="13826" width="19.5" style="2" customWidth="1"/>
    <col min="13827" max="13827" width="54.375" style="2" customWidth="1"/>
    <col min="13828" max="13828" width="19.5" style="2" customWidth="1"/>
    <col min="13829" max="14080" width="12.125" style="2"/>
    <col min="14081" max="14081" width="54.375" style="2" customWidth="1"/>
    <col min="14082" max="14082" width="19.5" style="2" customWidth="1"/>
    <col min="14083" max="14083" width="54.375" style="2" customWidth="1"/>
    <col min="14084" max="14084" width="19.5" style="2" customWidth="1"/>
    <col min="14085" max="14336" width="12.125" style="2"/>
    <col min="14337" max="14337" width="54.375" style="2" customWidth="1"/>
    <col min="14338" max="14338" width="19.5" style="2" customWidth="1"/>
    <col min="14339" max="14339" width="54.375" style="2" customWidth="1"/>
    <col min="14340" max="14340" width="19.5" style="2" customWidth="1"/>
    <col min="14341" max="14592" width="12.125" style="2"/>
    <col min="14593" max="14593" width="54.375" style="2" customWidth="1"/>
    <col min="14594" max="14594" width="19.5" style="2" customWidth="1"/>
    <col min="14595" max="14595" width="54.375" style="2" customWidth="1"/>
    <col min="14596" max="14596" width="19.5" style="2" customWidth="1"/>
    <col min="14597" max="14848" width="12.125" style="2"/>
    <col min="14849" max="14849" width="54.375" style="2" customWidth="1"/>
    <col min="14850" max="14850" width="19.5" style="2" customWidth="1"/>
    <col min="14851" max="14851" width="54.375" style="2" customWidth="1"/>
    <col min="14852" max="14852" width="19.5" style="2" customWidth="1"/>
    <col min="14853" max="15104" width="12.125" style="2"/>
    <col min="15105" max="15105" width="54.375" style="2" customWidth="1"/>
    <col min="15106" max="15106" width="19.5" style="2" customWidth="1"/>
    <col min="15107" max="15107" width="54.375" style="2" customWidth="1"/>
    <col min="15108" max="15108" width="19.5" style="2" customWidth="1"/>
    <col min="15109" max="15360" width="12.125" style="2"/>
    <col min="15361" max="15361" width="54.375" style="2" customWidth="1"/>
    <col min="15362" max="15362" width="19.5" style="2" customWidth="1"/>
    <col min="15363" max="15363" width="54.375" style="2" customWidth="1"/>
    <col min="15364" max="15364" width="19.5" style="2" customWidth="1"/>
    <col min="15365" max="15616" width="12.125" style="2"/>
    <col min="15617" max="15617" width="54.375" style="2" customWidth="1"/>
    <col min="15618" max="15618" width="19.5" style="2" customWidth="1"/>
    <col min="15619" max="15619" width="54.375" style="2" customWidth="1"/>
    <col min="15620" max="15620" width="19.5" style="2" customWidth="1"/>
    <col min="15621" max="15872" width="12.125" style="2"/>
    <col min="15873" max="15873" width="54.375" style="2" customWidth="1"/>
    <col min="15874" max="15874" width="19.5" style="2" customWidth="1"/>
    <col min="15875" max="15875" width="54.375" style="2" customWidth="1"/>
    <col min="15876" max="15876" width="19.5" style="2" customWidth="1"/>
    <col min="15877" max="16128" width="12.125" style="2"/>
    <col min="16129" max="16129" width="54.375" style="2" customWidth="1"/>
    <col min="16130" max="16130" width="19.5" style="2" customWidth="1"/>
    <col min="16131" max="16131" width="54.375" style="2" customWidth="1"/>
    <col min="16132" max="16132" width="19.5" style="2" customWidth="1"/>
    <col min="16133" max="16384" width="12.125" style="2"/>
  </cols>
  <sheetData>
    <row r="1" spans="1:4" ht="33.75" customHeight="1">
      <c r="A1" s="1" t="str">
        <f>'[8]##BASEINFO'!$B$2&amp;"度"&amp;'[8]##BASEINFO'!$B$7&amp;"一般公共预算转移性收支决算录入表"</f>
        <v>2023年度开发区一般公共预算转移性收支决算录入表</v>
      </c>
      <c r="B1" s="1"/>
      <c r="C1" s="1"/>
      <c r="D1" s="1"/>
    </row>
    <row r="2" spans="1:4" ht="17.25" customHeight="1">
      <c r="A2" s="24" t="s">
        <v>1117</v>
      </c>
      <c r="B2" s="24"/>
      <c r="C2" s="24"/>
      <c r="D2" s="24"/>
    </row>
    <row r="3" spans="1:4" ht="17.25" customHeight="1">
      <c r="A3" s="4" t="s">
        <v>1022</v>
      </c>
      <c r="B3" s="4" t="s">
        <v>1853</v>
      </c>
      <c r="C3" s="4" t="s">
        <v>1022</v>
      </c>
      <c r="D3" s="4" t="s">
        <v>1853</v>
      </c>
    </row>
    <row r="4" spans="1:4" ht="17.25" customHeight="1">
      <c r="A4" s="22" t="s">
        <v>1119</v>
      </c>
      <c r="B4" s="6">
        <f>[8]L01!C5</f>
        <v>45759</v>
      </c>
      <c r="C4" s="22" t="s">
        <v>987</v>
      </c>
      <c r="D4" s="6">
        <f>[8]L02!C5</f>
        <v>37330</v>
      </c>
    </row>
    <row r="5" spans="1:4" ht="17.25" customHeight="1">
      <c r="A5" s="22" t="s">
        <v>1854</v>
      </c>
      <c r="B5" s="6">
        <f>SUM(B6,B13,B52)</f>
        <v>14062</v>
      </c>
      <c r="C5" s="22" t="s">
        <v>1855</v>
      </c>
      <c r="D5" s="6">
        <f>SUM(D6,D13,D52)</f>
        <v>0</v>
      </c>
    </row>
    <row r="6" spans="1:4" ht="17.25" customHeight="1">
      <c r="A6" s="22" t="s">
        <v>1856</v>
      </c>
      <c r="B6" s="6">
        <f>SUM(B7:B12)</f>
        <v>2937</v>
      </c>
      <c r="C6" s="22" t="s">
        <v>1857</v>
      </c>
      <c r="D6" s="6">
        <f>SUM(D7:D12)</f>
        <v>0</v>
      </c>
    </row>
    <row r="7" spans="1:4" ht="17.25" customHeight="1">
      <c r="A7" s="23" t="s">
        <v>1858</v>
      </c>
      <c r="B7" s="6">
        <v>2000</v>
      </c>
      <c r="C7" s="23" t="s">
        <v>1859</v>
      </c>
      <c r="D7" s="6"/>
    </row>
    <row r="8" spans="1:4" ht="17.25" customHeight="1">
      <c r="A8" s="23" t="s">
        <v>1860</v>
      </c>
      <c r="B8" s="6"/>
      <c r="C8" s="23" t="s">
        <v>1861</v>
      </c>
      <c r="D8" s="6"/>
    </row>
    <row r="9" spans="1:4" ht="17.25" customHeight="1">
      <c r="A9" s="23" t="s">
        <v>1862</v>
      </c>
      <c r="B9" s="6"/>
      <c r="C9" s="23" t="s">
        <v>1863</v>
      </c>
      <c r="D9" s="6"/>
    </row>
    <row r="10" spans="1:4" ht="17.25" customHeight="1">
      <c r="A10" s="23" t="s">
        <v>1864</v>
      </c>
      <c r="B10" s="6"/>
      <c r="C10" s="23" t="s">
        <v>1865</v>
      </c>
      <c r="D10" s="6"/>
    </row>
    <row r="11" spans="1:4" ht="17.25" customHeight="1">
      <c r="A11" s="23" t="s">
        <v>1866</v>
      </c>
      <c r="B11" s="6">
        <v>937</v>
      </c>
      <c r="C11" s="23" t="s">
        <v>1867</v>
      </c>
      <c r="D11" s="6"/>
    </row>
    <row r="12" spans="1:4" ht="17.25" customHeight="1">
      <c r="A12" s="23" t="s">
        <v>1868</v>
      </c>
      <c r="B12" s="6"/>
      <c r="C12" s="23" t="s">
        <v>1869</v>
      </c>
      <c r="D12" s="6"/>
    </row>
    <row r="13" spans="1:4" ht="17.25" customHeight="1">
      <c r="A13" s="22" t="s">
        <v>1870</v>
      </c>
      <c r="B13" s="6">
        <f>SUM(B14:B51)</f>
        <v>4730</v>
      </c>
      <c r="C13" s="22" t="s">
        <v>1021</v>
      </c>
      <c r="D13" s="6">
        <f>SUM(D14:D51)</f>
        <v>0</v>
      </c>
    </row>
    <row r="14" spans="1:4" ht="17.25" customHeight="1">
      <c r="A14" s="23" t="s">
        <v>1871</v>
      </c>
      <c r="B14" s="6"/>
      <c r="C14" s="23" t="s">
        <v>1872</v>
      </c>
      <c r="D14" s="6"/>
    </row>
    <row r="15" spans="1:4" ht="17.25" customHeight="1">
      <c r="A15" s="23" t="s">
        <v>1873</v>
      </c>
      <c r="B15" s="6">
        <v>104</v>
      </c>
      <c r="C15" s="23" t="s">
        <v>1874</v>
      </c>
      <c r="D15" s="6"/>
    </row>
    <row r="16" spans="1:4" ht="17.25" customHeight="1">
      <c r="A16" s="23" t="s">
        <v>1875</v>
      </c>
      <c r="B16" s="6"/>
      <c r="C16" s="23" t="s">
        <v>1876</v>
      </c>
      <c r="D16" s="6"/>
    </row>
    <row r="17" spans="1:4" ht="17.25" customHeight="1">
      <c r="A17" s="23" t="s">
        <v>1877</v>
      </c>
      <c r="B17" s="6">
        <v>3218</v>
      </c>
      <c r="C17" s="23" t="s">
        <v>1878</v>
      </c>
      <c r="D17" s="6"/>
    </row>
    <row r="18" spans="1:4" ht="17.25" customHeight="1">
      <c r="A18" s="23" t="s">
        <v>1879</v>
      </c>
      <c r="B18" s="6"/>
      <c r="C18" s="23" t="s">
        <v>1880</v>
      </c>
      <c r="D18" s="6"/>
    </row>
    <row r="19" spans="1:4" ht="17.25" customHeight="1">
      <c r="A19" s="23" t="s">
        <v>1881</v>
      </c>
      <c r="B19" s="6"/>
      <c r="C19" s="23" t="s">
        <v>1882</v>
      </c>
      <c r="D19" s="6"/>
    </row>
    <row r="20" spans="1:4" ht="17.25" customHeight="1">
      <c r="A20" s="23" t="s">
        <v>1883</v>
      </c>
      <c r="B20" s="6"/>
      <c r="C20" s="23" t="s">
        <v>1884</v>
      </c>
      <c r="D20" s="6"/>
    </row>
    <row r="21" spans="1:4" ht="17.25" customHeight="1">
      <c r="A21" s="23" t="s">
        <v>1885</v>
      </c>
      <c r="B21" s="6"/>
      <c r="C21" s="23" t="s">
        <v>1886</v>
      </c>
      <c r="D21" s="6"/>
    </row>
    <row r="22" spans="1:4" ht="17.25" customHeight="1">
      <c r="A22" s="23" t="s">
        <v>1887</v>
      </c>
      <c r="B22" s="6">
        <v>9</v>
      </c>
      <c r="C22" s="23" t="s">
        <v>1888</v>
      </c>
      <c r="D22" s="6"/>
    </row>
    <row r="23" spans="1:4" ht="17.25" customHeight="1">
      <c r="A23" s="23" t="s">
        <v>1889</v>
      </c>
      <c r="B23" s="6"/>
      <c r="C23" s="23" t="s">
        <v>1890</v>
      </c>
      <c r="D23" s="6"/>
    </row>
    <row r="24" spans="1:4" ht="17.25" customHeight="1">
      <c r="A24" s="23" t="s">
        <v>1891</v>
      </c>
      <c r="B24" s="6"/>
      <c r="C24" s="23" t="s">
        <v>1892</v>
      </c>
      <c r="D24" s="6"/>
    </row>
    <row r="25" spans="1:4" ht="17.25" customHeight="1">
      <c r="A25" s="23" t="s">
        <v>1893</v>
      </c>
      <c r="B25" s="6"/>
      <c r="C25" s="23" t="s">
        <v>1894</v>
      </c>
      <c r="D25" s="6"/>
    </row>
    <row r="26" spans="1:4" ht="17.25" customHeight="1">
      <c r="A26" s="23" t="s">
        <v>1895</v>
      </c>
      <c r="B26" s="6"/>
      <c r="C26" s="23" t="s">
        <v>1896</v>
      </c>
      <c r="D26" s="6"/>
    </row>
    <row r="27" spans="1:4" ht="17.25" customHeight="1">
      <c r="A27" s="23" t="s">
        <v>1897</v>
      </c>
      <c r="B27" s="6"/>
      <c r="C27" s="23" t="s">
        <v>1898</v>
      </c>
      <c r="D27" s="6"/>
    </row>
    <row r="28" spans="1:4" ht="17.25" customHeight="1">
      <c r="A28" s="23" t="s">
        <v>1899</v>
      </c>
      <c r="B28" s="6"/>
      <c r="C28" s="23" t="s">
        <v>1900</v>
      </c>
      <c r="D28" s="6"/>
    </row>
    <row r="29" spans="1:4" ht="17.25" customHeight="1">
      <c r="A29" s="23" t="s">
        <v>1901</v>
      </c>
      <c r="B29" s="6"/>
      <c r="C29" s="23" t="s">
        <v>1902</v>
      </c>
      <c r="D29" s="6"/>
    </row>
    <row r="30" spans="1:4" ht="17.25" customHeight="1">
      <c r="A30" s="23" t="s">
        <v>1903</v>
      </c>
      <c r="B30" s="6"/>
      <c r="C30" s="23" t="s">
        <v>1904</v>
      </c>
      <c r="D30" s="6"/>
    </row>
    <row r="31" spans="1:4" ht="17.25" customHeight="1">
      <c r="A31" s="23" t="s">
        <v>1905</v>
      </c>
      <c r="B31" s="6"/>
      <c r="C31" s="23" t="s">
        <v>1906</v>
      </c>
      <c r="D31" s="6"/>
    </row>
    <row r="32" spans="1:4" ht="17.25" customHeight="1">
      <c r="A32" s="23" t="s">
        <v>1907</v>
      </c>
      <c r="B32" s="6"/>
      <c r="C32" s="23" t="s">
        <v>1908</v>
      </c>
      <c r="D32" s="6"/>
    </row>
    <row r="33" spans="1:4" ht="17.25" customHeight="1">
      <c r="A33" s="23" t="s">
        <v>1909</v>
      </c>
      <c r="B33" s="6"/>
      <c r="C33" s="23" t="s">
        <v>1910</v>
      </c>
      <c r="D33" s="6"/>
    </row>
    <row r="34" spans="1:4" ht="17.25" customHeight="1">
      <c r="A34" s="23" t="s">
        <v>1911</v>
      </c>
      <c r="B34" s="6">
        <v>-153</v>
      </c>
      <c r="C34" s="23" t="s">
        <v>1912</v>
      </c>
      <c r="D34" s="6"/>
    </row>
    <row r="35" spans="1:4" ht="17.25" customHeight="1">
      <c r="A35" s="23" t="s">
        <v>1913</v>
      </c>
      <c r="B35" s="6"/>
      <c r="C35" s="23" t="s">
        <v>1914</v>
      </c>
      <c r="D35" s="6"/>
    </row>
    <row r="36" spans="1:4" ht="17.25" customHeight="1">
      <c r="A36" s="23" t="s">
        <v>1915</v>
      </c>
      <c r="B36" s="6">
        <v>16</v>
      </c>
      <c r="C36" s="23" t="s">
        <v>1916</v>
      </c>
      <c r="D36" s="6"/>
    </row>
    <row r="37" spans="1:4" ht="17.25" customHeight="1">
      <c r="A37" s="23" t="s">
        <v>1917</v>
      </c>
      <c r="B37" s="6"/>
      <c r="C37" s="23" t="s">
        <v>1918</v>
      </c>
      <c r="D37" s="6"/>
    </row>
    <row r="38" spans="1:4" ht="17.25" customHeight="1">
      <c r="A38" s="23" t="s">
        <v>1919</v>
      </c>
      <c r="B38" s="6">
        <v>76</v>
      </c>
      <c r="C38" s="23" t="s">
        <v>1920</v>
      </c>
      <c r="D38" s="6"/>
    </row>
    <row r="39" spans="1:4" ht="17.25" customHeight="1">
      <c r="A39" s="23" t="s">
        <v>1921</v>
      </c>
      <c r="B39" s="6"/>
      <c r="C39" s="23" t="s">
        <v>1922</v>
      </c>
      <c r="D39" s="6"/>
    </row>
    <row r="40" spans="1:4" ht="17.25" customHeight="1">
      <c r="A40" s="23" t="s">
        <v>1923</v>
      </c>
      <c r="B40" s="6"/>
      <c r="C40" s="23" t="s">
        <v>1924</v>
      </c>
      <c r="D40" s="6"/>
    </row>
    <row r="41" spans="1:4" ht="17.25" customHeight="1">
      <c r="A41" s="23" t="s">
        <v>1925</v>
      </c>
      <c r="B41" s="6"/>
      <c r="C41" s="23" t="s">
        <v>1926</v>
      </c>
      <c r="D41" s="6"/>
    </row>
    <row r="42" spans="1:4" ht="17.25" customHeight="1">
      <c r="A42" s="23" t="s">
        <v>1927</v>
      </c>
      <c r="B42" s="6"/>
      <c r="C42" s="23" t="s">
        <v>1928</v>
      </c>
      <c r="D42" s="6"/>
    </row>
    <row r="43" spans="1:4" ht="17.25" customHeight="1">
      <c r="A43" s="23" t="s">
        <v>1929</v>
      </c>
      <c r="B43" s="6"/>
      <c r="C43" s="23" t="s">
        <v>1930</v>
      </c>
      <c r="D43" s="6"/>
    </row>
    <row r="44" spans="1:4" ht="17.25" customHeight="1">
      <c r="A44" s="23" t="s">
        <v>1931</v>
      </c>
      <c r="B44" s="6"/>
      <c r="C44" s="23" t="s">
        <v>1932</v>
      </c>
      <c r="D44" s="6"/>
    </row>
    <row r="45" spans="1:4" ht="17.25" customHeight="1">
      <c r="A45" s="23" t="s">
        <v>1933</v>
      </c>
      <c r="B45" s="6"/>
      <c r="C45" s="23" t="s">
        <v>1934</v>
      </c>
      <c r="D45" s="6"/>
    </row>
    <row r="46" spans="1:4" ht="17.25" customHeight="1">
      <c r="A46" s="23" t="s">
        <v>1935</v>
      </c>
      <c r="B46" s="6"/>
      <c r="C46" s="23" t="s">
        <v>1936</v>
      </c>
      <c r="D46" s="6"/>
    </row>
    <row r="47" spans="1:4" ht="17.25" customHeight="1">
      <c r="A47" s="23" t="s">
        <v>1937</v>
      </c>
      <c r="B47" s="6"/>
      <c r="C47" s="23" t="s">
        <v>1938</v>
      </c>
      <c r="D47" s="6"/>
    </row>
    <row r="48" spans="1:4" ht="17.25" customHeight="1">
      <c r="A48" s="23" t="s">
        <v>1939</v>
      </c>
      <c r="B48" s="6">
        <v>1460</v>
      </c>
      <c r="C48" s="23" t="s">
        <v>1940</v>
      </c>
      <c r="D48" s="6"/>
    </row>
    <row r="49" spans="1:4" ht="17.25" customHeight="1">
      <c r="A49" s="23" t="s">
        <v>1941</v>
      </c>
      <c r="B49" s="6"/>
      <c r="C49" s="23" t="s">
        <v>1942</v>
      </c>
      <c r="D49" s="6"/>
    </row>
    <row r="50" spans="1:4" ht="17.25" customHeight="1">
      <c r="A50" s="23" t="s">
        <v>1943</v>
      </c>
      <c r="B50" s="6"/>
      <c r="C50" s="23" t="s">
        <v>1944</v>
      </c>
      <c r="D50" s="6"/>
    </row>
    <row r="51" spans="1:4" ht="17.25" customHeight="1">
      <c r="A51" s="23" t="s">
        <v>1945</v>
      </c>
      <c r="B51" s="6"/>
      <c r="C51" s="23" t="s">
        <v>1946</v>
      </c>
      <c r="D51" s="6"/>
    </row>
    <row r="52" spans="1:4" ht="17.25" customHeight="1">
      <c r="A52" s="22" t="s">
        <v>1947</v>
      </c>
      <c r="B52" s="6">
        <f>SUM(B53:B73)</f>
        <v>6395</v>
      </c>
      <c r="C52" s="22" t="s">
        <v>1948</v>
      </c>
      <c r="D52" s="6">
        <f>SUM(D53:D73)</f>
        <v>0</v>
      </c>
    </row>
    <row r="53" spans="1:4" ht="17.25" customHeight="1">
      <c r="A53" s="23" t="s">
        <v>1949</v>
      </c>
      <c r="B53" s="6">
        <v>8</v>
      </c>
      <c r="C53" s="23" t="s">
        <v>1949</v>
      </c>
      <c r="D53" s="6"/>
    </row>
    <row r="54" spans="1:4" ht="17.25" customHeight="1">
      <c r="A54" s="23" t="s">
        <v>1950</v>
      </c>
      <c r="B54" s="6"/>
      <c r="C54" s="23" t="s">
        <v>1950</v>
      </c>
      <c r="D54" s="6"/>
    </row>
    <row r="55" spans="1:4" ht="17.25" customHeight="1">
      <c r="A55" s="23" t="s">
        <v>1951</v>
      </c>
      <c r="B55" s="6"/>
      <c r="C55" s="23" t="s">
        <v>1951</v>
      </c>
      <c r="D55" s="6"/>
    </row>
    <row r="56" spans="1:4" ht="17.25" customHeight="1">
      <c r="A56" s="23" t="s">
        <v>1952</v>
      </c>
      <c r="B56" s="6"/>
      <c r="C56" s="23" t="s">
        <v>1952</v>
      </c>
      <c r="D56" s="6"/>
    </row>
    <row r="57" spans="1:4" ht="17.25" customHeight="1">
      <c r="A57" s="23" t="s">
        <v>1953</v>
      </c>
      <c r="B57" s="6"/>
      <c r="C57" s="23" t="s">
        <v>1953</v>
      </c>
      <c r="D57" s="6"/>
    </row>
    <row r="58" spans="1:4" ht="17.25" customHeight="1">
      <c r="A58" s="23" t="s">
        <v>1954</v>
      </c>
      <c r="B58" s="6"/>
      <c r="C58" s="23" t="s">
        <v>1954</v>
      </c>
      <c r="D58" s="6"/>
    </row>
    <row r="59" spans="1:4" ht="17.25" customHeight="1">
      <c r="A59" s="23" t="s">
        <v>1955</v>
      </c>
      <c r="B59" s="6"/>
      <c r="C59" s="23" t="s">
        <v>1955</v>
      </c>
      <c r="D59" s="6"/>
    </row>
    <row r="60" spans="1:4" ht="17.25" customHeight="1">
      <c r="A60" s="23" t="s">
        <v>1956</v>
      </c>
      <c r="B60" s="6">
        <v>19</v>
      </c>
      <c r="C60" s="23" t="s">
        <v>1956</v>
      </c>
      <c r="D60" s="6"/>
    </row>
    <row r="61" spans="1:4" ht="17.25" customHeight="1">
      <c r="A61" s="23" t="s">
        <v>1957</v>
      </c>
      <c r="B61" s="6"/>
      <c r="C61" s="23" t="s">
        <v>1957</v>
      </c>
      <c r="D61" s="6"/>
    </row>
    <row r="62" spans="1:4" ht="17.25" customHeight="1">
      <c r="A62" s="23" t="s">
        <v>1958</v>
      </c>
      <c r="B62" s="6">
        <v>945</v>
      </c>
      <c r="C62" s="23" t="s">
        <v>1958</v>
      </c>
      <c r="D62" s="6"/>
    </row>
    <row r="63" spans="1:4" ht="17.25" customHeight="1">
      <c r="A63" s="23" t="s">
        <v>1959</v>
      </c>
      <c r="B63" s="6"/>
      <c r="C63" s="23" t="s">
        <v>1959</v>
      </c>
      <c r="D63" s="6"/>
    </row>
    <row r="64" spans="1:4" ht="17.25" customHeight="1">
      <c r="A64" s="23" t="s">
        <v>1960</v>
      </c>
      <c r="B64" s="6"/>
      <c r="C64" s="23" t="s">
        <v>1960</v>
      </c>
      <c r="D64" s="6"/>
    </row>
    <row r="65" spans="1:4" ht="17.25" customHeight="1">
      <c r="A65" s="23" t="s">
        <v>1961</v>
      </c>
      <c r="B65" s="6"/>
      <c r="C65" s="23" t="s">
        <v>1961</v>
      </c>
      <c r="D65" s="6"/>
    </row>
    <row r="66" spans="1:4" ht="17.25" customHeight="1">
      <c r="A66" s="23" t="s">
        <v>1962</v>
      </c>
      <c r="B66" s="6">
        <v>4930</v>
      </c>
      <c r="C66" s="23" t="s">
        <v>1962</v>
      </c>
      <c r="D66" s="6"/>
    </row>
    <row r="67" spans="1:4" ht="17.25" customHeight="1">
      <c r="A67" s="23" t="s">
        <v>1963</v>
      </c>
      <c r="B67" s="6">
        <v>393</v>
      </c>
      <c r="C67" s="23" t="s">
        <v>1963</v>
      </c>
      <c r="D67" s="6"/>
    </row>
    <row r="68" spans="1:4" ht="17.25" customHeight="1">
      <c r="A68" s="23" t="s">
        <v>1964</v>
      </c>
      <c r="B68" s="6"/>
      <c r="C68" s="23" t="s">
        <v>1964</v>
      </c>
      <c r="D68" s="6"/>
    </row>
    <row r="69" spans="1:4" ht="17.25" customHeight="1">
      <c r="A69" s="23" t="s">
        <v>1965</v>
      </c>
      <c r="B69" s="6"/>
      <c r="C69" s="23" t="s">
        <v>1965</v>
      </c>
      <c r="D69" s="6"/>
    </row>
    <row r="70" spans="1:4" ht="17.25" customHeight="1">
      <c r="A70" s="23" t="s">
        <v>1966</v>
      </c>
      <c r="B70" s="6"/>
      <c r="C70" s="23" t="s">
        <v>1966</v>
      </c>
      <c r="D70" s="6"/>
    </row>
    <row r="71" spans="1:4" ht="17.25" customHeight="1">
      <c r="A71" s="23" t="s">
        <v>1967</v>
      </c>
      <c r="B71" s="6"/>
      <c r="C71" s="23" t="s">
        <v>1967</v>
      </c>
      <c r="D71" s="6"/>
    </row>
    <row r="72" spans="1:4" ht="17.25" customHeight="1">
      <c r="A72" s="23" t="s">
        <v>1968</v>
      </c>
      <c r="B72" s="6"/>
      <c r="C72" s="23" t="s">
        <v>1968</v>
      </c>
      <c r="D72" s="6"/>
    </row>
    <row r="73" spans="1:4" ht="17.25" customHeight="1">
      <c r="A73" s="23" t="s">
        <v>1969</v>
      </c>
      <c r="B73" s="6">
        <v>100</v>
      </c>
      <c r="C73" s="23" t="s">
        <v>153</v>
      </c>
      <c r="D73" s="6"/>
    </row>
    <row r="74" spans="1:4" ht="17.25" customHeight="1">
      <c r="A74" s="22" t="s">
        <v>1970</v>
      </c>
      <c r="B74" s="6">
        <f>SUM(B75:B76)</f>
        <v>0</v>
      </c>
      <c r="C74" s="22" t="s">
        <v>1971</v>
      </c>
      <c r="D74" s="6">
        <f>SUM(D75:D76)</f>
        <v>21356</v>
      </c>
    </row>
    <row r="75" spans="1:4" ht="17.25" customHeight="1">
      <c r="A75" s="23" t="s">
        <v>1972</v>
      </c>
      <c r="B75" s="6"/>
      <c r="C75" s="23" t="s">
        <v>1973</v>
      </c>
      <c r="D75" s="6">
        <v>16967</v>
      </c>
    </row>
    <row r="76" spans="1:4" ht="17.25" customHeight="1">
      <c r="A76" s="23" t="s">
        <v>1974</v>
      </c>
      <c r="B76" s="6"/>
      <c r="C76" s="23" t="s">
        <v>1975</v>
      </c>
      <c r="D76" s="6">
        <v>4389</v>
      </c>
    </row>
    <row r="77" spans="1:4" ht="17.25" customHeight="1">
      <c r="A77" s="22" t="s">
        <v>1976</v>
      </c>
      <c r="B77" s="6"/>
      <c r="C77" s="23"/>
      <c r="D77" s="6"/>
    </row>
    <row r="78" spans="1:4" ht="17.25" customHeight="1">
      <c r="A78" s="22" t="s">
        <v>1977</v>
      </c>
      <c r="B78" s="6">
        <v>7612</v>
      </c>
      <c r="C78" s="23"/>
      <c r="D78" s="6"/>
    </row>
    <row r="79" spans="1:4" ht="17.25" customHeight="1">
      <c r="A79" s="22" t="s">
        <v>1978</v>
      </c>
      <c r="B79" s="6">
        <f>SUM(B80:B82)</f>
        <v>390</v>
      </c>
      <c r="C79" s="22" t="s">
        <v>1979</v>
      </c>
      <c r="D79" s="6"/>
    </row>
    <row r="80" spans="1:4" ht="17.25" customHeight="1">
      <c r="A80" s="23" t="s">
        <v>1980</v>
      </c>
      <c r="B80" s="6"/>
      <c r="C80" s="23"/>
      <c r="D80" s="6"/>
    </row>
    <row r="81" spans="1:4" ht="17.25" customHeight="1">
      <c r="A81" s="23" t="s">
        <v>1981</v>
      </c>
      <c r="B81" s="6"/>
      <c r="C81" s="23"/>
      <c r="D81" s="6"/>
    </row>
    <row r="82" spans="1:4" ht="17.25" customHeight="1">
      <c r="A82" s="23" t="s">
        <v>1982</v>
      </c>
      <c r="B82" s="6">
        <v>390</v>
      </c>
      <c r="C82" s="23"/>
      <c r="D82" s="6"/>
    </row>
    <row r="83" spans="1:4" ht="17.25" customHeight="1">
      <c r="A83" s="22" t="s">
        <v>1983</v>
      </c>
      <c r="B83" s="6">
        <f>B84</f>
        <v>0</v>
      </c>
      <c r="C83" s="22" t="s">
        <v>1984</v>
      </c>
      <c r="D83" s="6">
        <f>D84</f>
        <v>79500</v>
      </c>
    </row>
    <row r="84" spans="1:4" ht="17.25" customHeight="1">
      <c r="A84" s="22" t="s">
        <v>1985</v>
      </c>
      <c r="B84" s="6">
        <f>B85</f>
        <v>0</v>
      </c>
      <c r="C84" s="22" t="s">
        <v>1986</v>
      </c>
      <c r="D84" s="6">
        <f>SUM(D85:D88)</f>
        <v>79500</v>
      </c>
    </row>
    <row r="85" spans="1:4" ht="17.25" customHeight="1">
      <c r="A85" s="22" t="s">
        <v>1987</v>
      </c>
      <c r="B85" s="6">
        <f>SUM(B86:B89)</f>
        <v>0</v>
      </c>
      <c r="C85" s="23" t="s">
        <v>1988</v>
      </c>
      <c r="D85" s="6">
        <v>17118</v>
      </c>
    </row>
    <row r="86" spans="1:4" ht="17.25" customHeight="1">
      <c r="A86" s="23" t="s">
        <v>1989</v>
      </c>
      <c r="B86" s="6"/>
      <c r="C86" s="23" t="s">
        <v>1990</v>
      </c>
      <c r="D86" s="6"/>
    </row>
    <row r="87" spans="1:4" ht="17.25" customHeight="1">
      <c r="A87" s="23" t="s">
        <v>1991</v>
      </c>
      <c r="B87" s="6"/>
      <c r="C87" s="23" t="s">
        <v>1992</v>
      </c>
      <c r="D87" s="6"/>
    </row>
    <row r="88" spans="1:4" ht="17.25" customHeight="1">
      <c r="A88" s="23" t="s">
        <v>1993</v>
      </c>
      <c r="B88" s="6"/>
      <c r="C88" s="23" t="s">
        <v>1994</v>
      </c>
      <c r="D88" s="6">
        <v>62382</v>
      </c>
    </row>
    <row r="89" spans="1:4" ht="17.25" customHeight="1">
      <c r="A89" s="23" t="s">
        <v>1995</v>
      </c>
      <c r="B89" s="6"/>
      <c r="C89" s="23"/>
      <c r="D89" s="6"/>
    </row>
    <row r="90" spans="1:4" ht="17.25" customHeight="1">
      <c r="A90" s="22" t="s">
        <v>1996</v>
      </c>
      <c r="B90" s="6">
        <f>B91</f>
        <v>80228</v>
      </c>
      <c r="C90" s="22" t="s">
        <v>1997</v>
      </c>
      <c r="D90" s="6">
        <f>SUM(D91:D94)</f>
        <v>0</v>
      </c>
    </row>
    <row r="91" spans="1:4" ht="17.25" customHeight="1">
      <c r="A91" s="22" t="s">
        <v>1998</v>
      </c>
      <c r="B91" s="6">
        <f>SUM(B92:B95)</f>
        <v>80228</v>
      </c>
      <c r="C91" s="23" t="s">
        <v>1999</v>
      </c>
      <c r="D91" s="6"/>
    </row>
    <row r="92" spans="1:4" ht="17.25" customHeight="1">
      <c r="A92" s="23" t="s">
        <v>2000</v>
      </c>
      <c r="B92" s="6">
        <v>80228</v>
      </c>
      <c r="C92" s="23" t="s">
        <v>2001</v>
      </c>
      <c r="D92" s="6"/>
    </row>
    <row r="93" spans="1:4" ht="17.25" customHeight="1">
      <c r="A93" s="23" t="s">
        <v>2002</v>
      </c>
      <c r="B93" s="6"/>
      <c r="C93" s="23" t="s">
        <v>2003</v>
      </c>
      <c r="D93" s="6"/>
    </row>
    <row r="94" spans="1:4" ht="17.25" customHeight="1">
      <c r="A94" s="23" t="s">
        <v>2004</v>
      </c>
      <c r="B94" s="6"/>
      <c r="C94" s="23" t="s">
        <v>2005</v>
      </c>
      <c r="D94" s="6"/>
    </row>
    <row r="95" spans="1:4" ht="17.25" customHeight="1">
      <c r="A95" s="23" t="s">
        <v>2006</v>
      </c>
      <c r="B95" s="6"/>
      <c r="C95" s="23"/>
      <c r="D95" s="4"/>
    </row>
    <row r="96" spans="1:4" ht="17.25" customHeight="1">
      <c r="A96" s="22" t="s">
        <v>2007</v>
      </c>
      <c r="B96" s="6"/>
      <c r="C96" s="22" t="s">
        <v>2008</v>
      </c>
      <c r="D96" s="6"/>
    </row>
    <row r="97" spans="1:4" ht="17.25" customHeight="1">
      <c r="A97" s="22" t="s">
        <v>2009</v>
      </c>
      <c r="B97" s="6"/>
      <c r="C97" s="22" t="s">
        <v>2010</v>
      </c>
      <c r="D97" s="6"/>
    </row>
    <row r="98" spans="1:4" ht="17.25" customHeight="1">
      <c r="A98" s="22" t="s">
        <v>2011</v>
      </c>
      <c r="B98" s="6"/>
      <c r="C98" s="22" t="s">
        <v>2012</v>
      </c>
      <c r="D98" s="6"/>
    </row>
    <row r="99" spans="1:4" ht="17.25" customHeight="1">
      <c r="A99" s="22" t="s">
        <v>2013</v>
      </c>
      <c r="B99" s="6"/>
      <c r="C99" s="22" t="s">
        <v>2014</v>
      </c>
      <c r="D99" s="6"/>
    </row>
    <row r="100" spans="1:4" ht="17.25" customHeight="1">
      <c r="A100" s="22" t="s">
        <v>2015</v>
      </c>
      <c r="B100" s="6">
        <f>SUM(B101,B105,B109,B113)</f>
        <v>0</v>
      </c>
      <c r="C100" s="22" t="s">
        <v>2016</v>
      </c>
      <c r="D100" s="6">
        <f>SUM(D101,D105,D109,D113)</f>
        <v>0</v>
      </c>
    </row>
    <row r="101" spans="1:4" ht="17.25" customHeight="1">
      <c r="A101" s="22" t="s">
        <v>2017</v>
      </c>
      <c r="B101" s="6">
        <f>SUM(B102:B104)</f>
        <v>0</v>
      </c>
      <c r="C101" s="22" t="s">
        <v>2018</v>
      </c>
      <c r="D101" s="6">
        <f>SUM(D102:D104)</f>
        <v>0</v>
      </c>
    </row>
    <row r="102" spans="1:4" ht="17.25" customHeight="1">
      <c r="A102" s="23" t="s">
        <v>2019</v>
      </c>
      <c r="B102" s="6"/>
      <c r="C102" s="23" t="s">
        <v>2020</v>
      </c>
      <c r="D102" s="6"/>
    </row>
    <row r="103" spans="1:4" ht="17.25" customHeight="1">
      <c r="A103" s="23" t="s">
        <v>2021</v>
      </c>
      <c r="B103" s="6"/>
      <c r="C103" s="23" t="s">
        <v>2022</v>
      </c>
      <c r="D103" s="6"/>
    </row>
    <row r="104" spans="1:4" ht="17.25" customHeight="1">
      <c r="A104" s="23" t="s">
        <v>2023</v>
      </c>
      <c r="B104" s="6"/>
      <c r="C104" s="23" t="s">
        <v>2024</v>
      </c>
      <c r="D104" s="6"/>
    </row>
    <row r="105" spans="1:4" ht="17.25" customHeight="1">
      <c r="A105" s="22" t="s">
        <v>2025</v>
      </c>
      <c r="B105" s="6">
        <f>SUM(B106:B108)</f>
        <v>0</v>
      </c>
      <c r="C105" s="22" t="s">
        <v>2026</v>
      </c>
      <c r="D105" s="6">
        <f>SUM(D106:D108)</f>
        <v>0</v>
      </c>
    </row>
    <row r="106" spans="1:4" ht="17.25" customHeight="1">
      <c r="A106" s="23" t="s">
        <v>2027</v>
      </c>
      <c r="B106" s="6"/>
      <c r="C106" s="23" t="s">
        <v>2028</v>
      </c>
      <c r="D106" s="6"/>
    </row>
    <row r="107" spans="1:4" ht="17.25" customHeight="1">
      <c r="A107" s="23" t="s">
        <v>2029</v>
      </c>
      <c r="B107" s="6"/>
      <c r="C107" s="23" t="s">
        <v>2030</v>
      </c>
      <c r="D107" s="6"/>
    </row>
    <row r="108" spans="1:4" ht="17.25" customHeight="1">
      <c r="A108" s="23" t="s">
        <v>2031</v>
      </c>
      <c r="B108" s="6"/>
      <c r="C108" s="23" t="s">
        <v>2032</v>
      </c>
      <c r="D108" s="6"/>
    </row>
    <row r="109" spans="1:4" ht="17.25" customHeight="1">
      <c r="A109" s="22" t="s">
        <v>2033</v>
      </c>
      <c r="B109" s="6">
        <f>SUM(B110:B112)</f>
        <v>0</v>
      </c>
      <c r="C109" s="22" t="s">
        <v>2034</v>
      </c>
      <c r="D109" s="6">
        <f>SUM(D110:D112)</f>
        <v>0</v>
      </c>
    </row>
    <row r="110" spans="1:4" ht="17.25" customHeight="1">
      <c r="A110" s="23" t="s">
        <v>2035</v>
      </c>
      <c r="B110" s="6"/>
      <c r="C110" s="23" t="s">
        <v>2036</v>
      </c>
      <c r="D110" s="6"/>
    </row>
    <row r="111" spans="1:4" ht="17.25" customHeight="1">
      <c r="A111" s="23" t="s">
        <v>2037</v>
      </c>
      <c r="B111" s="6"/>
      <c r="C111" s="23" t="s">
        <v>2038</v>
      </c>
      <c r="D111" s="6"/>
    </row>
    <row r="112" spans="1:4" ht="17.25" customHeight="1">
      <c r="A112" s="23" t="s">
        <v>2039</v>
      </c>
      <c r="B112" s="6"/>
      <c r="C112" s="23" t="s">
        <v>2040</v>
      </c>
      <c r="D112" s="6"/>
    </row>
    <row r="113" spans="1:4" ht="17.25" customHeight="1">
      <c r="A113" s="22" t="s">
        <v>2041</v>
      </c>
      <c r="B113" s="6">
        <f>SUM(B114:B116)</f>
        <v>0</v>
      </c>
      <c r="C113" s="22" t="s">
        <v>2042</v>
      </c>
      <c r="D113" s="6">
        <f>SUM(D114:D116)</f>
        <v>0</v>
      </c>
    </row>
    <row r="114" spans="1:4" ht="17.25" customHeight="1">
      <c r="A114" s="23" t="s">
        <v>2043</v>
      </c>
      <c r="B114" s="6"/>
      <c r="C114" s="23" t="s">
        <v>2044</v>
      </c>
      <c r="D114" s="6"/>
    </row>
    <row r="115" spans="1:4" ht="17.25" customHeight="1">
      <c r="A115" s="23" t="s">
        <v>2045</v>
      </c>
      <c r="B115" s="6"/>
      <c r="C115" s="23" t="s">
        <v>2046</v>
      </c>
      <c r="D115" s="6"/>
    </row>
    <row r="116" spans="1:4" ht="17.25" customHeight="1">
      <c r="A116" s="23" t="s">
        <v>2047</v>
      </c>
      <c r="B116" s="6"/>
      <c r="C116" s="23" t="s">
        <v>2048</v>
      </c>
      <c r="D116" s="6"/>
    </row>
    <row r="117" spans="1:4" ht="17.25" customHeight="1">
      <c r="A117" s="22" t="s">
        <v>2049</v>
      </c>
      <c r="B117" s="6"/>
      <c r="C117" s="22" t="s">
        <v>2050</v>
      </c>
      <c r="D117" s="6"/>
    </row>
    <row r="118" spans="1:4" ht="17.25" customHeight="1">
      <c r="A118" s="22" t="s">
        <v>2051</v>
      </c>
      <c r="B118" s="6"/>
      <c r="C118" s="22" t="s">
        <v>2052</v>
      </c>
      <c r="D118" s="6"/>
    </row>
    <row r="119" spans="1:4" ht="17.25" customHeight="1">
      <c r="A119" s="23"/>
      <c r="B119" s="6"/>
      <c r="C119" s="22" t="s">
        <v>2053</v>
      </c>
      <c r="D119" s="6">
        <v>728</v>
      </c>
    </row>
    <row r="120" spans="1:4" ht="17.25" customHeight="1">
      <c r="A120" s="23"/>
      <c r="B120" s="6"/>
      <c r="C120" s="22" t="s">
        <v>2054</v>
      </c>
      <c r="D120" s="6">
        <f>B123-D4-D5-D74-D79-D83-D90-D96-D97-D98-D99-D100-D117-D118-D119</f>
        <v>9137</v>
      </c>
    </row>
    <row r="121" spans="1:4" ht="17.25" customHeight="1">
      <c r="A121" s="23"/>
      <c r="B121" s="6"/>
      <c r="C121" s="22" t="s">
        <v>2055</v>
      </c>
      <c r="D121" s="6">
        <v>9137</v>
      </c>
    </row>
    <row r="122" spans="1:4" ht="17.25" customHeight="1">
      <c r="A122" s="23"/>
      <c r="B122" s="6"/>
      <c r="C122" s="22" t="s">
        <v>986</v>
      </c>
      <c r="D122" s="6">
        <f>D120-D121</f>
        <v>0</v>
      </c>
    </row>
    <row r="123" spans="1:4" ht="17.25" customHeight="1">
      <c r="A123" s="4" t="s">
        <v>2056</v>
      </c>
      <c r="B123" s="6">
        <f>SUM(B4:B5,B74,B77:B79,B83,B90,B96:B100,B117:B118)</f>
        <v>148051</v>
      </c>
      <c r="C123" s="4" t="s">
        <v>2057</v>
      </c>
      <c r="D123" s="6">
        <f>SUM(D4:D5,D74,D79,D83,D90,D96:D100,D117:D120)</f>
        <v>148051</v>
      </c>
    </row>
  </sheetData>
  <protectedRanges>
    <protectedRange sqref="D7:D8" name="区域1_1_1_1_1"/>
  </protectedRanges>
  <mergeCells count="2">
    <mergeCell ref="A1:D1"/>
    <mergeCell ref="A2:D2"/>
  </mergeCells>
  <phoneticPr fontId="14" type="noConversion"/>
  <dataValidations count="1">
    <dataValidation type="decimal" allowBlank="1" showInputMessage="1" showErrorMessage="1" sqref="B4:B118 IX4:IX118 ST4:ST118 ACP4:ACP118 AML4:AML118 AWH4:AWH118 BGD4:BGD118 BPZ4:BPZ118 BZV4:BZV118 CJR4:CJR118 CTN4:CTN118 DDJ4:DDJ118 DNF4:DNF118 DXB4:DXB118 EGX4:EGX118 EQT4:EQT118 FAP4:FAP118 FKL4:FKL118 FUH4:FUH118 GED4:GED118 GNZ4:GNZ118 GXV4:GXV118 HHR4:HHR118 HRN4:HRN118 IBJ4:IBJ118 ILF4:ILF118 IVB4:IVB118 JEX4:JEX118 JOT4:JOT118 JYP4:JYP118 KIL4:KIL118 KSH4:KSH118 LCD4:LCD118 LLZ4:LLZ118 LVV4:LVV118 MFR4:MFR118 MPN4:MPN118 MZJ4:MZJ118 NJF4:NJF118 NTB4:NTB118 OCX4:OCX118 OMT4:OMT118 OWP4:OWP118 PGL4:PGL118 PQH4:PQH118 QAD4:QAD118 QJZ4:QJZ118 QTV4:QTV118 RDR4:RDR118 RNN4:RNN118 RXJ4:RXJ118 SHF4:SHF118 SRB4:SRB118 TAX4:TAX118 TKT4:TKT118 TUP4:TUP118 UEL4:UEL118 UOH4:UOH118 UYD4:UYD118 VHZ4:VHZ118 VRV4:VRV118 WBR4:WBR118 WLN4:WLN118 WVJ4:WVJ118 B65540:B65654 IX65540:IX65654 ST65540:ST65654 ACP65540:ACP65654 AML65540:AML65654 AWH65540:AWH65654 BGD65540:BGD65654 BPZ65540:BPZ65654 BZV65540:BZV65654 CJR65540:CJR65654 CTN65540:CTN65654 DDJ65540:DDJ65654 DNF65540:DNF65654 DXB65540:DXB65654 EGX65540:EGX65654 EQT65540:EQT65654 FAP65540:FAP65654 FKL65540:FKL65654 FUH65540:FUH65654 GED65540:GED65654 GNZ65540:GNZ65654 GXV65540:GXV65654 HHR65540:HHR65654 HRN65540:HRN65654 IBJ65540:IBJ65654 ILF65540:ILF65654 IVB65540:IVB65654 JEX65540:JEX65654 JOT65540:JOT65654 JYP65540:JYP65654 KIL65540:KIL65654 KSH65540:KSH65654 LCD65540:LCD65654 LLZ65540:LLZ65654 LVV65540:LVV65654 MFR65540:MFR65654 MPN65540:MPN65654 MZJ65540:MZJ65654 NJF65540:NJF65654 NTB65540:NTB65654 OCX65540:OCX65654 OMT65540:OMT65654 OWP65540:OWP65654 PGL65540:PGL65654 PQH65540:PQH65654 QAD65540:QAD65654 QJZ65540:QJZ65654 QTV65540:QTV65654 RDR65540:RDR65654 RNN65540:RNN65654 RXJ65540:RXJ65654 SHF65540:SHF65654 SRB65540:SRB65654 TAX65540:TAX65654 TKT65540:TKT65654 TUP65540:TUP65654 UEL65540:UEL65654 UOH65540:UOH65654 UYD65540:UYD65654 VHZ65540:VHZ65654 VRV65540:VRV65654 WBR65540:WBR65654 WLN65540:WLN65654 WVJ65540:WVJ65654 B131076:B131190 IX131076:IX131190 ST131076:ST131190 ACP131076:ACP131190 AML131076:AML131190 AWH131076:AWH131190 BGD131076:BGD131190 BPZ131076:BPZ131190 BZV131076:BZV131190 CJR131076:CJR131190 CTN131076:CTN131190 DDJ131076:DDJ131190 DNF131076:DNF131190 DXB131076:DXB131190 EGX131076:EGX131190 EQT131076:EQT131190 FAP131076:FAP131190 FKL131076:FKL131190 FUH131076:FUH131190 GED131076:GED131190 GNZ131076:GNZ131190 GXV131076:GXV131190 HHR131076:HHR131190 HRN131076:HRN131190 IBJ131076:IBJ131190 ILF131076:ILF131190 IVB131076:IVB131190 JEX131076:JEX131190 JOT131076:JOT131190 JYP131076:JYP131190 KIL131076:KIL131190 KSH131076:KSH131190 LCD131076:LCD131190 LLZ131076:LLZ131190 LVV131076:LVV131190 MFR131076:MFR131190 MPN131076:MPN131190 MZJ131076:MZJ131190 NJF131076:NJF131190 NTB131076:NTB131190 OCX131076:OCX131190 OMT131076:OMT131190 OWP131076:OWP131190 PGL131076:PGL131190 PQH131076:PQH131190 QAD131076:QAD131190 QJZ131076:QJZ131190 QTV131076:QTV131190 RDR131076:RDR131190 RNN131076:RNN131190 RXJ131076:RXJ131190 SHF131076:SHF131190 SRB131076:SRB131190 TAX131076:TAX131190 TKT131076:TKT131190 TUP131076:TUP131190 UEL131076:UEL131190 UOH131076:UOH131190 UYD131076:UYD131190 VHZ131076:VHZ131190 VRV131076:VRV131190 WBR131076:WBR131190 WLN131076:WLN131190 WVJ131076:WVJ131190 B196612:B196726 IX196612:IX196726 ST196612:ST196726 ACP196612:ACP196726 AML196612:AML196726 AWH196612:AWH196726 BGD196612:BGD196726 BPZ196612:BPZ196726 BZV196612:BZV196726 CJR196612:CJR196726 CTN196612:CTN196726 DDJ196612:DDJ196726 DNF196612:DNF196726 DXB196612:DXB196726 EGX196612:EGX196726 EQT196612:EQT196726 FAP196612:FAP196726 FKL196612:FKL196726 FUH196612:FUH196726 GED196612:GED196726 GNZ196612:GNZ196726 GXV196612:GXV196726 HHR196612:HHR196726 HRN196612:HRN196726 IBJ196612:IBJ196726 ILF196612:ILF196726 IVB196612:IVB196726 JEX196612:JEX196726 JOT196612:JOT196726 JYP196612:JYP196726 KIL196612:KIL196726 KSH196612:KSH196726 LCD196612:LCD196726 LLZ196612:LLZ196726 LVV196612:LVV196726 MFR196612:MFR196726 MPN196612:MPN196726 MZJ196612:MZJ196726 NJF196612:NJF196726 NTB196612:NTB196726 OCX196612:OCX196726 OMT196612:OMT196726 OWP196612:OWP196726 PGL196612:PGL196726 PQH196612:PQH196726 QAD196612:QAD196726 QJZ196612:QJZ196726 QTV196612:QTV196726 RDR196612:RDR196726 RNN196612:RNN196726 RXJ196612:RXJ196726 SHF196612:SHF196726 SRB196612:SRB196726 TAX196612:TAX196726 TKT196612:TKT196726 TUP196612:TUP196726 UEL196612:UEL196726 UOH196612:UOH196726 UYD196612:UYD196726 VHZ196612:VHZ196726 VRV196612:VRV196726 WBR196612:WBR196726 WLN196612:WLN196726 WVJ196612:WVJ196726 B262148:B262262 IX262148:IX262262 ST262148:ST262262 ACP262148:ACP262262 AML262148:AML262262 AWH262148:AWH262262 BGD262148:BGD262262 BPZ262148:BPZ262262 BZV262148:BZV262262 CJR262148:CJR262262 CTN262148:CTN262262 DDJ262148:DDJ262262 DNF262148:DNF262262 DXB262148:DXB262262 EGX262148:EGX262262 EQT262148:EQT262262 FAP262148:FAP262262 FKL262148:FKL262262 FUH262148:FUH262262 GED262148:GED262262 GNZ262148:GNZ262262 GXV262148:GXV262262 HHR262148:HHR262262 HRN262148:HRN262262 IBJ262148:IBJ262262 ILF262148:ILF262262 IVB262148:IVB262262 JEX262148:JEX262262 JOT262148:JOT262262 JYP262148:JYP262262 KIL262148:KIL262262 KSH262148:KSH262262 LCD262148:LCD262262 LLZ262148:LLZ262262 LVV262148:LVV262262 MFR262148:MFR262262 MPN262148:MPN262262 MZJ262148:MZJ262262 NJF262148:NJF262262 NTB262148:NTB262262 OCX262148:OCX262262 OMT262148:OMT262262 OWP262148:OWP262262 PGL262148:PGL262262 PQH262148:PQH262262 QAD262148:QAD262262 QJZ262148:QJZ262262 QTV262148:QTV262262 RDR262148:RDR262262 RNN262148:RNN262262 RXJ262148:RXJ262262 SHF262148:SHF262262 SRB262148:SRB262262 TAX262148:TAX262262 TKT262148:TKT262262 TUP262148:TUP262262 UEL262148:UEL262262 UOH262148:UOH262262 UYD262148:UYD262262 VHZ262148:VHZ262262 VRV262148:VRV262262 WBR262148:WBR262262 WLN262148:WLN262262 WVJ262148:WVJ262262 B327684:B327798 IX327684:IX327798 ST327684:ST327798 ACP327684:ACP327798 AML327684:AML327798 AWH327684:AWH327798 BGD327684:BGD327798 BPZ327684:BPZ327798 BZV327684:BZV327798 CJR327684:CJR327798 CTN327684:CTN327798 DDJ327684:DDJ327798 DNF327684:DNF327798 DXB327684:DXB327798 EGX327684:EGX327798 EQT327684:EQT327798 FAP327684:FAP327798 FKL327684:FKL327798 FUH327684:FUH327798 GED327684:GED327798 GNZ327684:GNZ327798 GXV327684:GXV327798 HHR327684:HHR327798 HRN327684:HRN327798 IBJ327684:IBJ327798 ILF327684:ILF327798 IVB327684:IVB327798 JEX327684:JEX327798 JOT327684:JOT327798 JYP327684:JYP327798 KIL327684:KIL327798 KSH327684:KSH327798 LCD327684:LCD327798 LLZ327684:LLZ327798 LVV327684:LVV327798 MFR327684:MFR327798 MPN327684:MPN327798 MZJ327684:MZJ327798 NJF327684:NJF327798 NTB327684:NTB327798 OCX327684:OCX327798 OMT327684:OMT327798 OWP327684:OWP327798 PGL327684:PGL327798 PQH327684:PQH327798 QAD327684:QAD327798 QJZ327684:QJZ327798 QTV327684:QTV327798 RDR327684:RDR327798 RNN327684:RNN327798 RXJ327684:RXJ327798 SHF327684:SHF327798 SRB327684:SRB327798 TAX327684:TAX327798 TKT327684:TKT327798 TUP327684:TUP327798 UEL327684:UEL327798 UOH327684:UOH327798 UYD327684:UYD327798 VHZ327684:VHZ327798 VRV327684:VRV327798 WBR327684:WBR327798 WLN327684:WLN327798 WVJ327684:WVJ327798 B393220:B393334 IX393220:IX393334 ST393220:ST393334 ACP393220:ACP393334 AML393220:AML393334 AWH393220:AWH393334 BGD393220:BGD393334 BPZ393220:BPZ393334 BZV393220:BZV393334 CJR393220:CJR393334 CTN393220:CTN393334 DDJ393220:DDJ393334 DNF393220:DNF393334 DXB393220:DXB393334 EGX393220:EGX393334 EQT393220:EQT393334 FAP393220:FAP393334 FKL393220:FKL393334 FUH393220:FUH393334 GED393220:GED393334 GNZ393220:GNZ393334 GXV393220:GXV393334 HHR393220:HHR393334 HRN393220:HRN393334 IBJ393220:IBJ393334 ILF393220:ILF393334 IVB393220:IVB393334 JEX393220:JEX393334 JOT393220:JOT393334 JYP393220:JYP393334 KIL393220:KIL393334 KSH393220:KSH393334 LCD393220:LCD393334 LLZ393220:LLZ393334 LVV393220:LVV393334 MFR393220:MFR393334 MPN393220:MPN393334 MZJ393220:MZJ393334 NJF393220:NJF393334 NTB393220:NTB393334 OCX393220:OCX393334 OMT393220:OMT393334 OWP393220:OWP393334 PGL393220:PGL393334 PQH393220:PQH393334 QAD393220:QAD393334 QJZ393220:QJZ393334 QTV393220:QTV393334 RDR393220:RDR393334 RNN393220:RNN393334 RXJ393220:RXJ393334 SHF393220:SHF393334 SRB393220:SRB393334 TAX393220:TAX393334 TKT393220:TKT393334 TUP393220:TUP393334 UEL393220:UEL393334 UOH393220:UOH393334 UYD393220:UYD393334 VHZ393220:VHZ393334 VRV393220:VRV393334 WBR393220:WBR393334 WLN393220:WLN393334 WVJ393220:WVJ393334 B458756:B458870 IX458756:IX458870 ST458756:ST458870 ACP458756:ACP458870 AML458756:AML458870 AWH458756:AWH458870 BGD458756:BGD458870 BPZ458756:BPZ458870 BZV458756:BZV458870 CJR458756:CJR458870 CTN458756:CTN458870 DDJ458756:DDJ458870 DNF458756:DNF458870 DXB458756:DXB458870 EGX458756:EGX458870 EQT458756:EQT458870 FAP458756:FAP458870 FKL458756:FKL458870 FUH458756:FUH458870 GED458756:GED458870 GNZ458756:GNZ458870 GXV458756:GXV458870 HHR458756:HHR458870 HRN458756:HRN458870 IBJ458756:IBJ458870 ILF458756:ILF458870 IVB458756:IVB458870 JEX458756:JEX458870 JOT458756:JOT458870 JYP458756:JYP458870 KIL458756:KIL458870 KSH458756:KSH458870 LCD458756:LCD458870 LLZ458756:LLZ458870 LVV458756:LVV458870 MFR458756:MFR458870 MPN458756:MPN458870 MZJ458756:MZJ458870 NJF458756:NJF458870 NTB458756:NTB458870 OCX458756:OCX458870 OMT458756:OMT458870 OWP458756:OWP458870 PGL458756:PGL458870 PQH458756:PQH458870 QAD458756:QAD458870 QJZ458756:QJZ458870 QTV458756:QTV458870 RDR458756:RDR458870 RNN458756:RNN458870 RXJ458756:RXJ458870 SHF458756:SHF458870 SRB458756:SRB458870 TAX458756:TAX458870 TKT458756:TKT458870 TUP458756:TUP458870 UEL458756:UEL458870 UOH458756:UOH458870 UYD458756:UYD458870 VHZ458756:VHZ458870 VRV458756:VRV458870 WBR458756:WBR458870 WLN458756:WLN458870 WVJ458756:WVJ458870 B524292:B524406 IX524292:IX524406 ST524292:ST524406 ACP524292:ACP524406 AML524292:AML524406 AWH524292:AWH524406 BGD524292:BGD524406 BPZ524292:BPZ524406 BZV524292:BZV524406 CJR524292:CJR524406 CTN524292:CTN524406 DDJ524292:DDJ524406 DNF524292:DNF524406 DXB524292:DXB524406 EGX524292:EGX524406 EQT524292:EQT524406 FAP524292:FAP524406 FKL524292:FKL524406 FUH524292:FUH524406 GED524292:GED524406 GNZ524292:GNZ524406 GXV524292:GXV524406 HHR524292:HHR524406 HRN524292:HRN524406 IBJ524292:IBJ524406 ILF524292:ILF524406 IVB524292:IVB524406 JEX524292:JEX524406 JOT524292:JOT524406 JYP524292:JYP524406 KIL524292:KIL524406 KSH524292:KSH524406 LCD524292:LCD524406 LLZ524292:LLZ524406 LVV524292:LVV524406 MFR524292:MFR524406 MPN524292:MPN524406 MZJ524292:MZJ524406 NJF524292:NJF524406 NTB524292:NTB524406 OCX524292:OCX524406 OMT524292:OMT524406 OWP524292:OWP524406 PGL524292:PGL524406 PQH524292:PQH524406 QAD524292:QAD524406 QJZ524292:QJZ524406 QTV524292:QTV524406 RDR524292:RDR524406 RNN524292:RNN524406 RXJ524292:RXJ524406 SHF524292:SHF524406 SRB524292:SRB524406 TAX524292:TAX524406 TKT524292:TKT524406 TUP524292:TUP524406 UEL524292:UEL524406 UOH524292:UOH524406 UYD524292:UYD524406 VHZ524292:VHZ524406 VRV524292:VRV524406 WBR524292:WBR524406 WLN524292:WLN524406 WVJ524292:WVJ524406 B589828:B589942 IX589828:IX589942 ST589828:ST589942 ACP589828:ACP589942 AML589828:AML589942 AWH589828:AWH589942 BGD589828:BGD589942 BPZ589828:BPZ589942 BZV589828:BZV589942 CJR589828:CJR589942 CTN589828:CTN589942 DDJ589828:DDJ589942 DNF589828:DNF589942 DXB589828:DXB589942 EGX589828:EGX589942 EQT589828:EQT589942 FAP589828:FAP589942 FKL589828:FKL589942 FUH589828:FUH589942 GED589828:GED589942 GNZ589828:GNZ589942 GXV589828:GXV589942 HHR589828:HHR589942 HRN589828:HRN589942 IBJ589828:IBJ589942 ILF589828:ILF589942 IVB589828:IVB589942 JEX589828:JEX589942 JOT589828:JOT589942 JYP589828:JYP589942 KIL589828:KIL589942 KSH589828:KSH589942 LCD589828:LCD589942 LLZ589828:LLZ589942 LVV589828:LVV589942 MFR589828:MFR589942 MPN589828:MPN589942 MZJ589828:MZJ589942 NJF589828:NJF589942 NTB589828:NTB589942 OCX589828:OCX589942 OMT589828:OMT589942 OWP589828:OWP589942 PGL589828:PGL589942 PQH589828:PQH589942 QAD589828:QAD589942 QJZ589828:QJZ589942 QTV589828:QTV589942 RDR589828:RDR589942 RNN589828:RNN589942 RXJ589828:RXJ589942 SHF589828:SHF589942 SRB589828:SRB589942 TAX589828:TAX589942 TKT589828:TKT589942 TUP589828:TUP589942 UEL589828:UEL589942 UOH589828:UOH589942 UYD589828:UYD589942 VHZ589828:VHZ589942 VRV589828:VRV589942 WBR589828:WBR589942 WLN589828:WLN589942 WVJ589828:WVJ589942 B655364:B655478 IX655364:IX655478 ST655364:ST655478 ACP655364:ACP655478 AML655364:AML655478 AWH655364:AWH655478 BGD655364:BGD655478 BPZ655364:BPZ655478 BZV655364:BZV655478 CJR655364:CJR655478 CTN655364:CTN655478 DDJ655364:DDJ655478 DNF655364:DNF655478 DXB655364:DXB655478 EGX655364:EGX655478 EQT655364:EQT655478 FAP655364:FAP655478 FKL655364:FKL655478 FUH655364:FUH655478 GED655364:GED655478 GNZ655364:GNZ655478 GXV655364:GXV655478 HHR655364:HHR655478 HRN655364:HRN655478 IBJ655364:IBJ655478 ILF655364:ILF655478 IVB655364:IVB655478 JEX655364:JEX655478 JOT655364:JOT655478 JYP655364:JYP655478 KIL655364:KIL655478 KSH655364:KSH655478 LCD655364:LCD655478 LLZ655364:LLZ655478 LVV655364:LVV655478 MFR655364:MFR655478 MPN655364:MPN655478 MZJ655364:MZJ655478 NJF655364:NJF655478 NTB655364:NTB655478 OCX655364:OCX655478 OMT655364:OMT655478 OWP655364:OWP655478 PGL655364:PGL655478 PQH655364:PQH655478 QAD655364:QAD655478 QJZ655364:QJZ655478 QTV655364:QTV655478 RDR655364:RDR655478 RNN655364:RNN655478 RXJ655364:RXJ655478 SHF655364:SHF655478 SRB655364:SRB655478 TAX655364:TAX655478 TKT655364:TKT655478 TUP655364:TUP655478 UEL655364:UEL655478 UOH655364:UOH655478 UYD655364:UYD655478 VHZ655364:VHZ655478 VRV655364:VRV655478 WBR655364:WBR655478 WLN655364:WLN655478 WVJ655364:WVJ655478 B720900:B721014 IX720900:IX721014 ST720900:ST721014 ACP720900:ACP721014 AML720900:AML721014 AWH720900:AWH721014 BGD720900:BGD721014 BPZ720900:BPZ721014 BZV720900:BZV721014 CJR720900:CJR721014 CTN720900:CTN721014 DDJ720900:DDJ721014 DNF720900:DNF721014 DXB720900:DXB721014 EGX720900:EGX721014 EQT720900:EQT721014 FAP720900:FAP721014 FKL720900:FKL721014 FUH720900:FUH721014 GED720900:GED721014 GNZ720900:GNZ721014 GXV720900:GXV721014 HHR720900:HHR721014 HRN720900:HRN721014 IBJ720900:IBJ721014 ILF720900:ILF721014 IVB720900:IVB721014 JEX720900:JEX721014 JOT720900:JOT721014 JYP720900:JYP721014 KIL720900:KIL721014 KSH720900:KSH721014 LCD720900:LCD721014 LLZ720900:LLZ721014 LVV720900:LVV721014 MFR720900:MFR721014 MPN720900:MPN721014 MZJ720900:MZJ721014 NJF720900:NJF721014 NTB720900:NTB721014 OCX720900:OCX721014 OMT720900:OMT721014 OWP720900:OWP721014 PGL720900:PGL721014 PQH720900:PQH721014 QAD720900:QAD721014 QJZ720900:QJZ721014 QTV720900:QTV721014 RDR720900:RDR721014 RNN720900:RNN721014 RXJ720900:RXJ721014 SHF720900:SHF721014 SRB720900:SRB721014 TAX720900:TAX721014 TKT720900:TKT721014 TUP720900:TUP721014 UEL720900:UEL721014 UOH720900:UOH721014 UYD720900:UYD721014 VHZ720900:VHZ721014 VRV720900:VRV721014 WBR720900:WBR721014 WLN720900:WLN721014 WVJ720900:WVJ721014 B786436:B786550 IX786436:IX786550 ST786436:ST786550 ACP786436:ACP786550 AML786436:AML786550 AWH786436:AWH786550 BGD786436:BGD786550 BPZ786436:BPZ786550 BZV786436:BZV786550 CJR786436:CJR786550 CTN786436:CTN786550 DDJ786436:DDJ786550 DNF786436:DNF786550 DXB786436:DXB786550 EGX786436:EGX786550 EQT786436:EQT786550 FAP786436:FAP786550 FKL786436:FKL786550 FUH786436:FUH786550 GED786436:GED786550 GNZ786436:GNZ786550 GXV786436:GXV786550 HHR786436:HHR786550 HRN786436:HRN786550 IBJ786436:IBJ786550 ILF786436:ILF786550 IVB786436:IVB786550 JEX786436:JEX786550 JOT786436:JOT786550 JYP786436:JYP786550 KIL786436:KIL786550 KSH786436:KSH786550 LCD786436:LCD786550 LLZ786436:LLZ786550 LVV786436:LVV786550 MFR786436:MFR786550 MPN786436:MPN786550 MZJ786436:MZJ786550 NJF786436:NJF786550 NTB786436:NTB786550 OCX786436:OCX786550 OMT786436:OMT786550 OWP786436:OWP786550 PGL786436:PGL786550 PQH786436:PQH786550 QAD786436:QAD786550 QJZ786436:QJZ786550 QTV786436:QTV786550 RDR786436:RDR786550 RNN786436:RNN786550 RXJ786436:RXJ786550 SHF786436:SHF786550 SRB786436:SRB786550 TAX786436:TAX786550 TKT786436:TKT786550 TUP786436:TUP786550 UEL786436:UEL786550 UOH786436:UOH786550 UYD786436:UYD786550 VHZ786436:VHZ786550 VRV786436:VRV786550 WBR786436:WBR786550 WLN786436:WLN786550 WVJ786436:WVJ786550 B851972:B852086 IX851972:IX852086 ST851972:ST852086 ACP851972:ACP852086 AML851972:AML852086 AWH851972:AWH852086 BGD851972:BGD852086 BPZ851972:BPZ852086 BZV851972:BZV852086 CJR851972:CJR852086 CTN851972:CTN852086 DDJ851972:DDJ852086 DNF851972:DNF852086 DXB851972:DXB852086 EGX851972:EGX852086 EQT851972:EQT852086 FAP851972:FAP852086 FKL851972:FKL852086 FUH851972:FUH852086 GED851972:GED852086 GNZ851972:GNZ852086 GXV851972:GXV852086 HHR851972:HHR852086 HRN851972:HRN852086 IBJ851972:IBJ852086 ILF851972:ILF852086 IVB851972:IVB852086 JEX851972:JEX852086 JOT851972:JOT852086 JYP851972:JYP852086 KIL851972:KIL852086 KSH851972:KSH852086 LCD851972:LCD852086 LLZ851972:LLZ852086 LVV851972:LVV852086 MFR851972:MFR852086 MPN851972:MPN852086 MZJ851972:MZJ852086 NJF851972:NJF852086 NTB851972:NTB852086 OCX851972:OCX852086 OMT851972:OMT852086 OWP851972:OWP852086 PGL851972:PGL852086 PQH851972:PQH852086 QAD851972:QAD852086 QJZ851972:QJZ852086 QTV851972:QTV852086 RDR851972:RDR852086 RNN851972:RNN852086 RXJ851972:RXJ852086 SHF851972:SHF852086 SRB851972:SRB852086 TAX851972:TAX852086 TKT851972:TKT852086 TUP851972:TUP852086 UEL851972:UEL852086 UOH851972:UOH852086 UYD851972:UYD852086 VHZ851972:VHZ852086 VRV851972:VRV852086 WBR851972:WBR852086 WLN851972:WLN852086 WVJ851972:WVJ852086 B917508:B917622 IX917508:IX917622 ST917508:ST917622 ACP917508:ACP917622 AML917508:AML917622 AWH917508:AWH917622 BGD917508:BGD917622 BPZ917508:BPZ917622 BZV917508:BZV917622 CJR917508:CJR917622 CTN917508:CTN917622 DDJ917508:DDJ917622 DNF917508:DNF917622 DXB917508:DXB917622 EGX917508:EGX917622 EQT917508:EQT917622 FAP917508:FAP917622 FKL917508:FKL917622 FUH917508:FUH917622 GED917508:GED917622 GNZ917508:GNZ917622 GXV917508:GXV917622 HHR917508:HHR917622 HRN917508:HRN917622 IBJ917508:IBJ917622 ILF917508:ILF917622 IVB917508:IVB917622 JEX917508:JEX917622 JOT917508:JOT917622 JYP917508:JYP917622 KIL917508:KIL917622 KSH917508:KSH917622 LCD917508:LCD917622 LLZ917508:LLZ917622 LVV917508:LVV917622 MFR917508:MFR917622 MPN917508:MPN917622 MZJ917508:MZJ917622 NJF917508:NJF917622 NTB917508:NTB917622 OCX917508:OCX917622 OMT917508:OMT917622 OWP917508:OWP917622 PGL917508:PGL917622 PQH917508:PQH917622 QAD917508:QAD917622 QJZ917508:QJZ917622 QTV917508:QTV917622 RDR917508:RDR917622 RNN917508:RNN917622 RXJ917508:RXJ917622 SHF917508:SHF917622 SRB917508:SRB917622 TAX917508:TAX917622 TKT917508:TKT917622 TUP917508:TUP917622 UEL917508:UEL917622 UOH917508:UOH917622 UYD917508:UYD917622 VHZ917508:VHZ917622 VRV917508:VRV917622 WBR917508:WBR917622 WLN917508:WLN917622 WVJ917508:WVJ917622 B983044:B983158 IX983044:IX983158 ST983044:ST983158 ACP983044:ACP983158 AML983044:AML983158 AWH983044:AWH983158 BGD983044:BGD983158 BPZ983044:BPZ983158 BZV983044:BZV983158 CJR983044:CJR983158 CTN983044:CTN983158 DDJ983044:DDJ983158 DNF983044:DNF983158 DXB983044:DXB983158 EGX983044:EGX983158 EQT983044:EQT983158 FAP983044:FAP983158 FKL983044:FKL983158 FUH983044:FUH983158 GED983044:GED983158 GNZ983044:GNZ983158 GXV983044:GXV983158 HHR983044:HHR983158 HRN983044:HRN983158 IBJ983044:IBJ983158 ILF983044:ILF983158 IVB983044:IVB983158 JEX983044:JEX983158 JOT983044:JOT983158 JYP983044:JYP983158 KIL983044:KIL983158 KSH983044:KSH983158 LCD983044:LCD983158 LLZ983044:LLZ983158 LVV983044:LVV983158 MFR983044:MFR983158 MPN983044:MPN983158 MZJ983044:MZJ983158 NJF983044:NJF983158 NTB983044:NTB983158 OCX983044:OCX983158 OMT983044:OMT983158 OWP983044:OWP983158 PGL983044:PGL983158 PQH983044:PQH983158 QAD983044:QAD983158 QJZ983044:QJZ983158 QTV983044:QTV983158 RDR983044:RDR983158 RNN983044:RNN983158 RXJ983044:RXJ983158 SHF983044:SHF983158 SRB983044:SRB983158 TAX983044:TAX983158 TKT983044:TKT983158 TUP983044:TUP983158 UEL983044:UEL983158 UOH983044:UOH983158 UYD983044:UYD983158 VHZ983044:VHZ983158 VRV983044:VRV983158 WBR983044:WBR983158 WLN983044:WLN983158 WVJ983044:WVJ983158 D4:D76 IZ4:IZ76 SV4:SV76 ACR4:ACR76 AMN4:AMN76 AWJ4:AWJ76 BGF4:BGF76 BQB4:BQB76 BZX4:BZX76 CJT4:CJT76 CTP4:CTP76 DDL4:DDL76 DNH4:DNH76 DXD4:DXD76 EGZ4:EGZ76 EQV4:EQV76 FAR4:FAR76 FKN4:FKN76 FUJ4:FUJ76 GEF4:GEF76 GOB4:GOB76 GXX4:GXX76 HHT4:HHT76 HRP4:HRP76 IBL4:IBL76 ILH4:ILH76 IVD4:IVD76 JEZ4:JEZ76 JOV4:JOV76 JYR4:JYR76 KIN4:KIN76 KSJ4:KSJ76 LCF4:LCF76 LMB4:LMB76 LVX4:LVX76 MFT4:MFT76 MPP4:MPP76 MZL4:MZL76 NJH4:NJH76 NTD4:NTD76 OCZ4:OCZ76 OMV4:OMV76 OWR4:OWR76 PGN4:PGN76 PQJ4:PQJ76 QAF4:QAF76 QKB4:QKB76 QTX4:QTX76 RDT4:RDT76 RNP4:RNP76 RXL4:RXL76 SHH4:SHH76 SRD4:SRD76 TAZ4:TAZ76 TKV4:TKV76 TUR4:TUR76 UEN4:UEN76 UOJ4:UOJ76 UYF4:UYF76 VIB4:VIB76 VRX4:VRX76 WBT4:WBT76 WLP4:WLP76 WVL4:WVL76 D65540:D65612 IZ65540:IZ65612 SV65540:SV65612 ACR65540:ACR65612 AMN65540:AMN65612 AWJ65540:AWJ65612 BGF65540:BGF65612 BQB65540:BQB65612 BZX65540:BZX65612 CJT65540:CJT65612 CTP65540:CTP65612 DDL65540:DDL65612 DNH65540:DNH65612 DXD65540:DXD65612 EGZ65540:EGZ65612 EQV65540:EQV65612 FAR65540:FAR65612 FKN65540:FKN65612 FUJ65540:FUJ65612 GEF65540:GEF65612 GOB65540:GOB65612 GXX65540:GXX65612 HHT65540:HHT65612 HRP65540:HRP65612 IBL65540:IBL65612 ILH65540:ILH65612 IVD65540:IVD65612 JEZ65540:JEZ65612 JOV65540:JOV65612 JYR65540:JYR65612 KIN65540:KIN65612 KSJ65540:KSJ65612 LCF65540:LCF65612 LMB65540:LMB65612 LVX65540:LVX65612 MFT65540:MFT65612 MPP65540:MPP65612 MZL65540:MZL65612 NJH65540:NJH65612 NTD65540:NTD65612 OCZ65540:OCZ65612 OMV65540:OMV65612 OWR65540:OWR65612 PGN65540:PGN65612 PQJ65540:PQJ65612 QAF65540:QAF65612 QKB65540:QKB65612 QTX65540:QTX65612 RDT65540:RDT65612 RNP65540:RNP65612 RXL65540:RXL65612 SHH65540:SHH65612 SRD65540:SRD65612 TAZ65540:TAZ65612 TKV65540:TKV65612 TUR65540:TUR65612 UEN65540:UEN65612 UOJ65540:UOJ65612 UYF65540:UYF65612 VIB65540:VIB65612 VRX65540:VRX65612 WBT65540:WBT65612 WLP65540:WLP65612 WVL65540:WVL65612 D131076:D131148 IZ131076:IZ131148 SV131076:SV131148 ACR131076:ACR131148 AMN131076:AMN131148 AWJ131076:AWJ131148 BGF131076:BGF131148 BQB131076:BQB131148 BZX131076:BZX131148 CJT131076:CJT131148 CTP131076:CTP131148 DDL131076:DDL131148 DNH131076:DNH131148 DXD131076:DXD131148 EGZ131076:EGZ131148 EQV131076:EQV131148 FAR131076:FAR131148 FKN131076:FKN131148 FUJ131076:FUJ131148 GEF131076:GEF131148 GOB131076:GOB131148 GXX131076:GXX131148 HHT131076:HHT131148 HRP131076:HRP131148 IBL131076:IBL131148 ILH131076:ILH131148 IVD131076:IVD131148 JEZ131076:JEZ131148 JOV131076:JOV131148 JYR131076:JYR131148 KIN131076:KIN131148 KSJ131076:KSJ131148 LCF131076:LCF131148 LMB131076:LMB131148 LVX131076:LVX131148 MFT131076:MFT131148 MPP131076:MPP131148 MZL131076:MZL131148 NJH131076:NJH131148 NTD131076:NTD131148 OCZ131076:OCZ131148 OMV131076:OMV131148 OWR131076:OWR131148 PGN131076:PGN131148 PQJ131076:PQJ131148 QAF131076:QAF131148 QKB131076:QKB131148 QTX131076:QTX131148 RDT131076:RDT131148 RNP131076:RNP131148 RXL131076:RXL131148 SHH131076:SHH131148 SRD131076:SRD131148 TAZ131076:TAZ131148 TKV131076:TKV131148 TUR131076:TUR131148 UEN131076:UEN131148 UOJ131076:UOJ131148 UYF131076:UYF131148 VIB131076:VIB131148 VRX131076:VRX131148 WBT131076:WBT131148 WLP131076:WLP131148 WVL131076:WVL131148 D196612:D196684 IZ196612:IZ196684 SV196612:SV196684 ACR196612:ACR196684 AMN196612:AMN196684 AWJ196612:AWJ196684 BGF196612:BGF196684 BQB196612:BQB196684 BZX196612:BZX196684 CJT196612:CJT196684 CTP196612:CTP196684 DDL196612:DDL196684 DNH196612:DNH196684 DXD196612:DXD196684 EGZ196612:EGZ196684 EQV196612:EQV196684 FAR196612:FAR196684 FKN196612:FKN196684 FUJ196612:FUJ196684 GEF196612:GEF196684 GOB196612:GOB196684 GXX196612:GXX196684 HHT196612:HHT196684 HRP196612:HRP196684 IBL196612:IBL196684 ILH196612:ILH196684 IVD196612:IVD196684 JEZ196612:JEZ196684 JOV196612:JOV196684 JYR196612:JYR196684 KIN196612:KIN196684 KSJ196612:KSJ196684 LCF196612:LCF196684 LMB196612:LMB196684 LVX196612:LVX196684 MFT196612:MFT196684 MPP196612:MPP196684 MZL196612:MZL196684 NJH196612:NJH196684 NTD196612:NTD196684 OCZ196612:OCZ196684 OMV196612:OMV196684 OWR196612:OWR196684 PGN196612:PGN196684 PQJ196612:PQJ196684 QAF196612:QAF196684 QKB196612:QKB196684 QTX196612:QTX196684 RDT196612:RDT196684 RNP196612:RNP196684 RXL196612:RXL196684 SHH196612:SHH196684 SRD196612:SRD196684 TAZ196612:TAZ196684 TKV196612:TKV196684 TUR196612:TUR196684 UEN196612:UEN196684 UOJ196612:UOJ196684 UYF196612:UYF196684 VIB196612:VIB196684 VRX196612:VRX196684 WBT196612:WBT196684 WLP196612:WLP196684 WVL196612:WVL196684 D262148:D262220 IZ262148:IZ262220 SV262148:SV262220 ACR262148:ACR262220 AMN262148:AMN262220 AWJ262148:AWJ262220 BGF262148:BGF262220 BQB262148:BQB262220 BZX262148:BZX262220 CJT262148:CJT262220 CTP262148:CTP262220 DDL262148:DDL262220 DNH262148:DNH262220 DXD262148:DXD262220 EGZ262148:EGZ262220 EQV262148:EQV262220 FAR262148:FAR262220 FKN262148:FKN262220 FUJ262148:FUJ262220 GEF262148:GEF262220 GOB262148:GOB262220 GXX262148:GXX262220 HHT262148:HHT262220 HRP262148:HRP262220 IBL262148:IBL262220 ILH262148:ILH262220 IVD262148:IVD262220 JEZ262148:JEZ262220 JOV262148:JOV262220 JYR262148:JYR262220 KIN262148:KIN262220 KSJ262148:KSJ262220 LCF262148:LCF262220 LMB262148:LMB262220 LVX262148:LVX262220 MFT262148:MFT262220 MPP262148:MPP262220 MZL262148:MZL262220 NJH262148:NJH262220 NTD262148:NTD262220 OCZ262148:OCZ262220 OMV262148:OMV262220 OWR262148:OWR262220 PGN262148:PGN262220 PQJ262148:PQJ262220 QAF262148:QAF262220 QKB262148:QKB262220 QTX262148:QTX262220 RDT262148:RDT262220 RNP262148:RNP262220 RXL262148:RXL262220 SHH262148:SHH262220 SRD262148:SRD262220 TAZ262148:TAZ262220 TKV262148:TKV262220 TUR262148:TUR262220 UEN262148:UEN262220 UOJ262148:UOJ262220 UYF262148:UYF262220 VIB262148:VIB262220 VRX262148:VRX262220 WBT262148:WBT262220 WLP262148:WLP262220 WVL262148:WVL262220 D327684:D327756 IZ327684:IZ327756 SV327684:SV327756 ACR327684:ACR327756 AMN327684:AMN327756 AWJ327684:AWJ327756 BGF327684:BGF327756 BQB327684:BQB327756 BZX327684:BZX327756 CJT327684:CJT327756 CTP327684:CTP327756 DDL327684:DDL327756 DNH327684:DNH327756 DXD327684:DXD327756 EGZ327684:EGZ327756 EQV327684:EQV327756 FAR327684:FAR327756 FKN327684:FKN327756 FUJ327684:FUJ327756 GEF327684:GEF327756 GOB327684:GOB327756 GXX327684:GXX327756 HHT327684:HHT327756 HRP327684:HRP327756 IBL327684:IBL327756 ILH327684:ILH327756 IVD327684:IVD327756 JEZ327684:JEZ327756 JOV327684:JOV327756 JYR327684:JYR327756 KIN327684:KIN327756 KSJ327684:KSJ327756 LCF327684:LCF327756 LMB327684:LMB327756 LVX327684:LVX327756 MFT327684:MFT327756 MPP327684:MPP327756 MZL327684:MZL327756 NJH327684:NJH327756 NTD327684:NTD327756 OCZ327684:OCZ327756 OMV327684:OMV327756 OWR327684:OWR327756 PGN327684:PGN327756 PQJ327684:PQJ327756 QAF327684:QAF327756 QKB327684:QKB327756 QTX327684:QTX327756 RDT327684:RDT327756 RNP327684:RNP327756 RXL327684:RXL327756 SHH327684:SHH327756 SRD327684:SRD327756 TAZ327684:TAZ327756 TKV327684:TKV327756 TUR327684:TUR327756 UEN327684:UEN327756 UOJ327684:UOJ327756 UYF327684:UYF327756 VIB327684:VIB327756 VRX327684:VRX327756 WBT327684:WBT327756 WLP327684:WLP327756 WVL327684:WVL327756 D393220:D393292 IZ393220:IZ393292 SV393220:SV393292 ACR393220:ACR393292 AMN393220:AMN393292 AWJ393220:AWJ393292 BGF393220:BGF393292 BQB393220:BQB393292 BZX393220:BZX393292 CJT393220:CJT393292 CTP393220:CTP393292 DDL393220:DDL393292 DNH393220:DNH393292 DXD393220:DXD393292 EGZ393220:EGZ393292 EQV393220:EQV393292 FAR393220:FAR393292 FKN393220:FKN393292 FUJ393220:FUJ393292 GEF393220:GEF393292 GOB393220:GOB393292 GXX393220:GXX393292 HHT393220:HHT393292 HRP393220:HRP393292 IBL393220:IBL393292 ILH393220:ILH393292 IVD393220:IVD393292 JEZ393220:JEZ393292 JOV393220:JOV393292 JYR393220:JYR393292 KIN393220:KIN393292 KSJ393220:KSJ393292 LCF393220:LCF393292 LMB393220:LMB393292 LVX393220:LVX393292 MFT393220:MFT393292 MPP393220:MPP393292 MZL393220:MZL393292 NJH393220:NJH393292 NTD393220:NTD393292 OCZ393220:OCZ393292 OMV393220:OMV393292 OWR393220:OWR393292 PGN393220:PGN393292 PQJ393220:PQJ393292 QAF393220:QAF393292 QKB393220:QKB393292 QTX393220:QTX393292 RDT393220:RDT393292 RNP393220:RNP393292 RXL393220:RXL393292 SHH393220:SHH393292 SRD393220:SRD393292 TAZ393220:TAZ393292 TKV393220:TKV393292 TUR393220:TUR393292 UEN393220:UEN393292 UOJ393220:UOJ393292 UYF393220:UYF393292 VIB393220:VIB393292 VRX393220:VRX393292 WBT393220:WBT393292 WLP393220:WLP393292 WVL393220:WVL393292 D458756:D458828 IZ458756:IZ458828 SV458756:SV458828 ACR458756:ACR458828 AMN458756:AMN458828 AWJ458756:AWJ458828 BGF458756:BGF458828 BQB458756:BQB458828 BZX458756:BZX458828 CJT458756:CJT458828 CTP458756:CTP458828 DDL458756:DDL458828 DNH458756:DNH458828 DXD458756:DXD458828 EGZ458756:EGZ458828 EQV458756:EQV458828 FAR458756:FAR458828 FKN458756:FKN458828 FUJ458756:FUJ458828 GEF458756:GEF458828 GOB458756:GOB458828 GXX458756:GXX458828 HHT458756:HHT458828 HRP458756:HRP458828 IBL458756:IBL458828 ILH458756:ILH458828 IVD458756:IVD458828 JEZ458756:JEZ458828 JOV458756:JOV458828 JYR458756:JYR458828 KIN458756:KIN458828 KSJ458756:KSJ458828 LCF458756:LCF458828 LMB458756:LMB458828 LVX458756:LVX458828 MFT458756:MFT458828 MPP458756:MPP458828 MZL458756:MZL458828 NJH458756:NJH458828 NTD458756:NTD458828 OCZ458756:OCZ458828 OMV458756:OMV458828 OWR458756:OWR458828 PGN458756:PGN458828 PQJ458756:PQJ458828 QAF458756:QAF458828 QKB458756:QKB458828 QTX458756:QTX458828 RDT458756:RDT458828 RNP458756:RNP458828 RXL458756:RXL458828 SHH458756:SHH458828 SRD458756:SRD458828 TAZ458756:TAZ458828 TKV458756:TKV458828 TUR458756:TUR458828 UEN458756:UEN458828 UOJ458756:UOJ458828 UYF458756:UYF458828 VIB458756:VIB458828 VRX458756:VRX458828 WBT458756:WBT458828 WLP458756:WLP458828 WVL458756:WVL458828 D524292:D524364 IZ524292:IZ524364 SV524292:SV524364 ACR524292:ACR524364 AMN524292:AMN524364 AWJ524292:AWJ524364 BGF524292:BGF524364 BQB524292:BQB524364 BZX524292:BZX524364 CJT524292:CJT524364 CTP524292:CTP524364 DDL524292:DDL524364 DNH524292:DNH524364 DXD524292:DXD524364 EGZ524292:EGZ524364 EQV524292:EQV524364 FAR524292:FAR524364 FKN524292:FKN524364 FUJ524292:FUJ524364 GEF524292:GEF524364 GOB524292:GOB524364 GXX524292:GXX524364 HHT524292:HHT524364 HRP524292:HRP524364 IBL524292:IBL524364 ILH524292:ILH524364 IVD524292:IVD524364 JEZ524292:JEZ524364 JOV524292:JOV524364 JYR524292:JYR524364 KIN524292:KIN524364 KSJ524292:KSJ524364 LCF524292:LCF524364 LMB524292:LMB524364 LVX524292:LVX524364 MFT524292:MFT524364 MPP524292:MPP524364 MZL524292:MZL524364 NJH524292:NJH524364 NTD524292:NTD524364 OCZ524292:OCZ524364 OMV524292:OMV524364 OWR524292:OWR524364 PGN524292:PGN524364 PQJ524292:PQJ524364 QAF524292:QAF524364 QKB524292:QKB524364 QTX524292:QTX524364 RDT524292:RDT524364 RNP524292:RNP524364 RXL524292:RXL524364 SHH524292:SHH524364 SRD524292:SRD524364 TAZ524292:TAZ524364 TKV524292:TKV524364 TUR524292:TUR524364 UEN524292:UEN524364 UOJ524292:UOJ524364 UYF524292:UYF524364 VIB524292:VIB524364 VRX524292:VRX524364 WBT524292:WBT524364 WLP524292:WLP524364 WVL524292:WVL524364 D589828:D589900 IZ589828:IZ589900 SV589828:SV589900 ACR589828:ACR589900 AMN589828:AMN589900 AWJ589828:AWJ589900 BGF589828:BGF589900 BQB589828:BQB589900 BZX589828:BZX589900 CJT589828:CJT589900 CTP589828:CTP589900 DDL589828:DDL589900 DNH589828:DNH589900 DXD589828:DXD589900 EGZ589828:EGZ589900 EQV589828:EQV589900 FAR589828:FAR589900 FKN589828:FKN589900 FUJ589828:FUJ589900 GEF589828:GEF589900 GOB589828:GOB589900 GXX589828:GXX589900 HHT589828:HHT589900 HRP589828:HRP589900 IBL589828:IBL589900 ILH589828:ILH589900 IVD589828:IVD589900 JEZ589828:JEZ589900 JOV589828:JOV589900 JYR589828:JYR589900 KIN589828:KIN589900 KSJ589828:KSJ589900 LCF589828:LCF589900 LMB589828:LMB589900 LVX589828:LVX589900 MFT589828:MFT589900 MPP589828:MPP589900 MZL589828:MZL589900 NJH589828:NJH589900 NTD589828:NTD589900 OCZ589828:OCZ589900 OMV589828:OMV589900 OWR589828:OWR589900 PGN589828:PGN589900 PQJ589828:PQJ589900 QAF589828:QAF589900 QKB589828:QKB589900 QTX589828:QTX589900 RDT589828:RDT589900 RNP589828:RNP589900 RXL589828:RXL589900 SHH589828:SHH589900 SRD589828:SRD589900 TAZ589828:TAZ589900 TKV589828:TKV589900 TUR589828:TUR589900 UEN589828:UEN589900 UOJ589828:UOJ589900 UYF589828:UYF589900 VIB589828:VIB589900 VRX589828:VRX589900 WBT589828:WBT589900 WLP589828:WLP589900 WVL589828:WVL589900 D655364:D655436 IZ655364:IZ655436 SV655364:SV655436 ACR655364:ACR655436 AMN655364:AMN655436 AWJ655364:AWJ655436 BGF655364:BGF655436 BQB655364:BQB655436 BZX655364:BZX655436 CJT655364:CJT655436 CTP655364:CTP655436 DDL655364:DDL655436 DNH655364:DNH655436 DXD655364:DXD655436 EGZ655364:EGZ655436 EQV655364:EQV655436 FAR655364:FAR655436 FKN655364:FKN655436 FUJ655364:FUJ655436 GEF655364:GEF655436 GOB655364:GOB655436 GXX655364:GXX655436 HHT655364:HHT655436 HRP655364:HRP655436 IBL655364:IBL655436 ILH655364:ILH655436 IVD655364:IVD655436 JEZ655364:JEZ655436 JOV655364:JOV655436 JYR655364:JYR655436 KIN655364:KIN655436 KSJ655364:KSJ655436 LCF655364:LCF655436 LMB655364:LMB655436 LVX655364:LVX655436 MFT655364:MFT655436 MPP655364:MPP655436 MZL655364:MZL655436 NJH655364:NJH655436 NTD655364:NTD655436 OCZ655364:OCZ655436 OMV655364:OMV655436 OWR655364:OWR655436 PGN655364:PGN655436 PQJ655364:PQJ655436 QAF655364:QAF655436 QKB655364:QKB655436 QTX655364:QTX655436 RDT655364:RDT655436 RNP655364:RNP655436 RXL655364:RXL655436 SHH655364:SHH655436 SRD655364:SRD655436 TAZ655364:TAZ655436 TKV655364:TKV655436 TUR655364:TUR655436 UEN655364:UEN655436 UOJ655364:UOJ655436 UYF655364:UYF655436 VIB655364:VIB655436 VRX655364:VRX655436 WBT655364:WBT655436 WLP655364:WLP655436 WVL655364:WVL655436 D720900:D720972 IZ720900:IZ720972 SV720900:SV720972 ACR720900:ACR720972 AMN720900:AMN720972 AWJ720900:AWJ720972 BGF720900:BGF720972 BQB720900:BQB720972 BZX720900:BZX720972 CJT720900:CJT720972 CTP720900:CTP720972 DDL720900:DDL720972 DNH720900:DNH720972 DXD720900:DXD720972 EGZ720900:EGZ720972 EQV720900:EQV720972 FAR720900:FAR720972 FKN720900:FKN720972 FUJ720900:FUJ720972 GEF720900:GEF720972 GOB720900:GOB720972 GXX720900:GXX720972 HHT720900:HHT720972 HRP720900:HRP720972 IBL720900:IBL720972 ILH720900:ILH720972 IVD720900:IVD720972 JEZ720900:JEZ720972 JOV720900:JOV720972 JYR720900:JYR720972 KIN720900:KIN720972 KSJ720900:KSJ720972 LCF720900:LCF720972 LMB720900:LMB720972 LVX720900:LVX720972 MFT720900:MFT720972 MPP720900:MPP720972 MZL720900:MZL720972 NJH720900:NJH720972 NTD720900:NTD720972 OCZ720900:OCZ720972 OMV720900:OMV720972 OWR720900:OWR720972 PGN720900:PGN720972 PQJ720900:PQJ720972 QAF720900:QAF720972 QKB720900:QKB720972 QTX720900:QTX720972 RDT720900:RDT720972 RNP720900:RNP720972 RXL720900:RXL720972 SHH720900:SHH720972 SRD720900:SRD720972 TAZ720900:TAZ720972 TKV720900:TKV720972 TUR720900:TUR720972 UEN720900:UEN720972 UOJ720900:UOJ720972 UYF720900:UYF720972 VIB720900:VIB720972 VRX720900:VRX720972 WBT720900:WBT720972 WLP720900:WLP720972 WVL720900:WVL720972 D786436:D786508 IZ786436:IZ786508 SV786436:SV786508 ACR786436:ACR786508 AMN786436:AMN786508 AWJ786436:AWJ786508 BGF786436:BGF786508 BQB786436:BQB786508 BZX786436:BZX786508 CJT786436:CJT786508 CTP786436:CTP786508 DDL786436:DDL786508 DNH786436:DNH786508 DXD786436:DXD786508 EGZ786436:EGZ786508 EQV786436:EQV786508 FAR786436:FAR786508 FKN786436:FKN786508 FUJ786436:FUJ786508 GEF786436:GEF786508 GOB786436:GOB786508 GXX786436:GXX786508 HHT786436:HHT786508 HRP786436:HRP786508 IBL786436:IBL786508 ILH786436:ILH786508 IVD786436:IVD786508 JEZ786436:JEZ786508 JOV786436:JOV786508 JYR786436:JYR786508 KIN786436:KIN786508 KSJ786436:KSJ786508 LCF786436:LCF786508 LMB786436:LMB786508 LVX786436:LVX786508 MFT786436:MFT786508 MPP786436:MPP786508 MZL786436:MZL786508 NJH786436:NJH786508 NTD786436:NTD786508 OCZ786436:OCZ786508 OMV786436:OMV786508 OWR786436:OWR786508 PGN786436:PGN786508 PQJ786436:PQJ786508 QAF786436:QAF786508 QKB786436:QKB786508 QTX786436:QTX786508 RDT786436:RDT786508 RNP786436:RNP786508 RXL786436:RXL786508 SHH786436:SHH786508 SRD786436:SRD786508 TAZ786436:TAZ786508 TKV786436:TKV786508 TUR786436:TUR786508 UEN786436:UEN786508 UOJ786436:UOJ786508 UYF786436:UYF786508 VIB786436:VIB786508 VRX786436:VRX786508 WBT786436:WBT786508 WLP786436:WLP786508 WVL786436:WVL786508 D851972:D852044 IZ851972:IZ852044 SV851972:SV852044 ACR851972:ACR852044 AMN851972:AMN852044 AWJ851972:AWJ852044 BGF851972:BGF852044 BQB851972:BQB852044 BZX851972:BZX852044 CJT851972:CJT852044 CTP851972:CTP852044 DDL851972:DDL852044 DNH851972:DNH852044 DXD851972:DXD852044 EGZ851972:EGZ852044 EQV851972:EQV852044 FAR851972:FAR852044 FKN851972:FKN852044 FUJ851972:FUJ852044 GEF851972:GEF852044 GOB851972:GOB852044 GXX851972:GXX852044 HHT851972:HHT852044 HRP851972:HRP852044 IBL851972:IBL852044 ILH851972:ILH852044 IVD851972:IVD852044 JEZ851972:JEZ852044 JOV851972:JOV852044 JYR851972:JYR852044 KIN851972:KIN852044 KSJ851972:KSJ852044 LCF851972:LCF852044 LMB851972:LMB852044 LVX851972:LVX852044 MFT851972:MFT852044 MPP851972:MPP852044 MZL851972:MZL852044 NJH851972:NJH852044 NTD851972:NTD852044 OCZ851972:OCZ852044 OMV851972:OMV852044 OWR851972:OWR852044 PGN851972:PGN852044 PQJ851972:PQJ852044 QAF851972:QAF852044 QKB851972:QKB852044 QTX851972:QTX852044 RDT851972:RDT852044 RNP851972:RNP852044 RXL851972:RXL852044 SHH851972:SHH852044 SRD851972:SRD852044 TAZ851972:TAZ852044 TKV851972:TKV852044 TUR851972:TUR852044 UEN851972:UEN852044 UOJ851972:UOJ852044 UYF851972:UYF852044 VIB851972:VIB852044 VRX851972:VRX852044 WBT851972:WBT852044 WLP851972:WLP852044 WVL851972:WVL852044 D917508:D917580 IZ917508:IZ917580 SV917508:SV917580 ACR917508:ACR917580 AMN917508:AMN917580 AWJ917508:AWJ917580 BGF917508:BGF917580 BQB917508:BQB917580 BZX917508:BZX917580 CJT917508:CJT917580 CTP917508:CTP917580 DDL917508:DDL917580 DNH917508:DNH917580 DXD917508:DXD917580 EGZ917508:EGZ917580 EQV917508:EQV917580 FAR917508:FAR917580 FKN917508:FKN917580 FUJ917508:FUJ917580 GEF917508:GEF917580 GOB917508:GOB917580 GXX917508:GXX917580 HHT917508:HHT917580 HRP917508:HRP917580 IBL917508:IBL917580 ILH917508:ILH917580 IVD917508:IVD917580 JEZ917508:JEZ917580 JOV917508:JOV917580 JYR917508:JYR917580 KIN917508:KIN917580 KSJ917508:KSJ917580 LCF917508:LCF917580 LMB917508:LMB917580 LVX917508:LVX917580 MFT917508:MFT917580 MPP917508:MPP917580 MZL917508:MZL917580 NJH917508:NJH917580 NTD917508:NTD917580 OCZ917508:OCZ917580 OMV917508:OMV917580 OWR917508:OWR917580 PGN917508:PGN917580 PQJ917508:PQJ917580 QAF917508:QAF917580 QKB917508:QKB917580 QTX917508:QTX917580 RDT917508:RDT917580 RNP917508:RNP917580 RXL917508:RXL917580 SHH917508:SHH917580 SRD917508:SRD917580 TAZ917508:TAZ917580 TKV917508:TKV917580 TUR917508:TUR917580 UEN917508:UEN917580 UOJ917508:UOJ917580 UYF917508:UYF917580 VIB917508:VIB917580 VRX917508:VRX917580 WBT917508:WBT917580 WLP917508:WLP917580 WVL917508:WVL917580 D983044:D983116 IZ983044:IZ983116 SV983044:SV983116 ACR983044:ACR983116 AMN983044:AMN983116 AWJ983044:AWJ983116 BGF983044:BGF983116 BQB983044:BQB983116 BZX983044:BZX983116 CJT983044:CJT983116 CTP983044:CTP983116 DDL983044:DDL983116 DNH983044:DNH983116 DXD983044:DXD983116 EGZ983044:EGZ983116 EQV983044:EQV983116 FAR983044:FAR983116 FKN983044:FKN983116 FUJ983044:FUJ983116 GEF983044:GEF983116 GOB983044:GOB983116 GXX983044:GXX983116 HHT983044:HHT983116 HRP983044:HRP983116 IBL983044:IBL983116 ILH983044:ILH983116 IVD983044:IVD983116 JEZ983044:JEZ983116 JOV983044:JOV983116 JYR983044:JYR983116 KIN983044:KIN983116 KSJ983044:KSJ983116 LCF983044:LCF983116 LMB983044:LMB983116 LVX983044:LVX983116 MFT983044:MFT983116 MPP983044:MPP983116 MZL983044:MZL983116 NJH983044:NJH983116 NTD983044:NTD983116 OCZ983044:OCZ983116 OMV983044:OMV983116 OWR983044:OWR983116 PGN983044:PGN983116 PQJ983044:PQJ983116 QAF983044:QAF983116 QKB983044:QKB983116 QTX983044:QTX983116 RDT983044:RDT983116 RNP983044:RNP983116 RXL983044:RXL983116 SHH983044:SHH983116 SRD983044:SRD983116 TAZ983044:TAZ983116 TKV983044:TKV983116 TUR983044:TUR983116 UEN983044:UEN983116 UOJ983044:UOJ983116 UYF983044:UYF983116 VIB983044:VIB983116 VRX983044:VRX983116 WBT983044:WBT983116 WLP983044:WLP983116 WVL983044:WVL983116 D79 IZ79 SV79 ACR79 AMN79 AWJ79 BGF79 BQB79 BZX79 CJT79 CTP79 DDL79 DNH79 DXD79 EGZ79 EQV79 FAR79 FKN79 FUJ79 GEF79 GOB79 GXX79 HHT79 HRP79 IBL79 ILH79 IVD79 JEZ79 JOV79 JYR79 KIN79 KSJ79 LCF79 LMB79 LVX79 MFT79 MPP79 MZL79 NJH79 NTD79 OCZ79 OMV79 OWR79 PGN79 PQJ79 QAF79 QKB79 QTX79 RDT79 RNP79 RXL79 SHH79 SRD79 TAZ79 TKV79 TUR79 UEN79 UOJ79 UYF79 VIB79 VRX79 WBT79 WLP79 WVL79 D65615 IZ65615 SV65615 ACR65615 AMN65615 AWJ65615 BGF65615 BQB65615 BZX65615 CJT65615 CTP65615 DDL65615 DNH65615 DXD65615 EGZ65615 EQV65615 FAR65615 FKN65615 FUJ65615 GEF65615 GOB65615 GXX65615 HHT65615 HRP65615 IBL65615 ILH65615 IVD65615 JEZ65615 JOV65615 JYR65615 KIN65615 KSJ65615 LCF65615 LMB65615 LVX65615 MFT65615 MPP65615 MZL65615 NJH65615 NTD65615 OCZ65615 OMV65615 OWR65615 PGN65615 PQJ65615 QAF65615 QKB65615 QTX65615 RDT65615 RNP65615 RXL65615 SHH65615 SRD65615 TAZ65615 TKV65615 TUR65615 UEN65615 UOJ65615 UYF65615 VIB65615 VRX65615 WBT65615 WLP65615 WVL65615 D131151 IZ131151 SV131151 ACR131151 AMN131151 AWJ131151 BGF131151 BQB131151 BZX131151 CJT131151 CTP131151 DDL131151 DNH131151 DXD131151 EGZ131151 EQV131151 FAR131151 FKN131151 FUJ131151 GEF131151 GOB131151 GXX131151 HHT131151 HRP131151 IBL131151 ILH131151 IVD131151 JEZ131151 JOV131151 JYR131151 KIN131151 KSJ131151 LCF131151 LMB131151 LVX131151 MFT131151 MPP131151 MZL131151 NJH131151 NTD131151 OCZ131151 OMV131151 OWR131151 PGN131151 PQJ131151 QAF131151 QKB131151 QTX131151 RDT131151 RNP131151 RXL131151 SHH131151 SRD131151 TAZ131151 TKV131151 TUR131151 UEN131151 UOJ131151 UYF131151 VIB131151 VRX131151 WBT131151 WLP131151 WVL131151 D196687 IZ196687 SV196687 ACR196687 AMN196687 AWJ196687 BGF196687 BQB196687 BZX196687 CJT196687 CTP196687 DDL196687 DNH196687 DXD196687 EGZ196687 EQV196687 FAR196687 FKN196687 FUJ196687 GEF196687 GOB196687 GXX196687 HHT196687 HRP196687 IBL196687 ILH196687 IVD196687 JEZ196687 JOV196687 JYR196687 KIN196687 KSJ196687 LCF196687 LMB196687 LVX196687 MFT196687 MPP196687 MZL196687 NJH196687 NTD196687 OCZ196687 OMV196687 OWR196687 PGN196687 PQJ196687 QAF196687 QKB196687 QTX196687 RDT196687 RNP196687 RXL196687 SHH196687 SRD196687 TAZ196687 TKV196687 TUR196687 UEN196687 UOJ196687 UYF196687 VIB196687 VRX196687 WBT196687 WLP196687 WVL196687 D262223 IZ262223 SV262223 ACR262223 AMN262223 AWJ262223 BGF262223 BQB262223 BZX262223 CJT262223 CTP262223 DDL262223 DNH262223 DXD262223 EGZ262223 EQV262223 FAR262223 FKN262223 FUJ262223 GEF262223 GOB262223 GXX262223 HHT262223 HRP262223 IBL262223 ILH262223 IVD262223 JEZ262223 JOV262223 JYR262223 KIN262223 KSJ262223 LCF262223 LMB262223 LVX262223 MFT262223 MPP262223 MZL262223 NJH262223 NTD262223 OCZ262223 OMV262223 OWR262223 PGN262223 PQJ262223 QAF262223 QKB262223 QTX262223 RDT262223 RNP262223 RXL262223 SHH262223 SRD262223 TAZ262223 TKV262223 TUR262223 UEN262223 UOJ262223 UYF262223 VIB262223 VRX262223 WBT262223 WLP262223 WVL262223 D327759 IZ327759 SV327759 ACR327759 AMN327759 AWJ327759 BGF327759 BQB327759 BZX327759 CJT327759 CTP327759 DDL327759 DNH327759 DXD327759 EGZ327759 EQV327759 FAR327759 FKN327759 FUJ327759 GEF327759 GOB327759 GXX327759 HHT327759 HRP327759 IBL327759 ILH327759 IVD327759 JEZ327759 JOV327759 JYR327759 KIN327759 KSJ327759 LCF327759 LMB327759 LVX327759 MFT327759 MPP327759 MZL327759 NJH327759 NTD327759 OCZ327759 OMV327759 OWR327759 PGN327759 PQJ327759 QAF327759 QKB327759 QTX327759 RDT327759 RNP327759 RXL327759 SHH327759 SRD327759 TAZ327759 TKV327759 TUR327759 UEN327759 UOJ327759 UYF327759 VIB327759 VRX327759 WBT327759 WLP327759 WVL327759 D393295 IZ393295 SV393295 ACR393295 AMN393295 AWJ393295 BGF393295 BQB393295 BZX393295 CJT393295 CTP393295 DDL393295 DNH393295 DXD393295 EGZ393295 EQV393295 FAR393295 FKN393295 FUJ393295 GEF393295 GOB393295 GXX393295 HHT393295 HRP393295 IBL393295 ILH393295 IVD393295 JEZ393295 JOV393295 JYR393295 KIN393295 KSJ393295 LCF393295 LMB393295 LVX393295 MFT393295 MPP393295 MZL393295 NJH393295 NTD393295 OCZ393295 OMV393295 OWR393295 PGN393295 PQJ393295 QAF393295 QKB393295 QTX393295 RDT393295 RNP393295 RXL393295 SHH393295 SRD393295 TAZ393295 TKV393295 TUR393295 UEN393295 UOJ393295 UYF393295 VIB393295 VRX393295 WBT393295 WLP393295 WVL393295 D458831 IZ458831 SV458831 ACR458831 AMN458831 AWJ458831 BGF458831 BQB458831 BZX458831 CJT458831 CTP458831 DDL458831 DNH458831 DXD458831 EGZ458831 EQV458831 FAR458831 FKN458831 FUJ458831 GEF458831 GOB458831 GXX458831 HHT458831 HRP458831 IBL458831 ILH458831 IVD458831 JEZ458831 JOV458831 JYR458831 KIN458831 KSJ458831 LCF458831 LMB458831 LVX458831 MFT458831 MPP458831 MZL458831 NJH458831 NTD458831 OCZ458831 OMV458831 OWR458831 PGN458831 PQJ458831 QAF458831 QKB458831 QTX458831 RDT458831 RNP458831 RXL458831 SHH458831 SRD458831 TAZ458831 TKV458831 TUR458831 UEN458831 UOJ458831 UYF458831 VIB458831 VRX458831 WBT458831 WLP458831 WVL458831 D524367 IZ524367 SV524367 ACR524367 AMN524367 AWJ524367 BGF524367 BQB524367 BZX524367 CJT524367 CTP524367 DDL524367 DNH524367 DXD524367 EGZ524367 EQV524367 FAR524367 FKN524367 FUJ524367 GEF524367 GOB524367 GXX524367 HHT524367 HRP524367 IBL524367 ILH524367 IVD524367 JEZ524367 JOV524367 JYR524367 KIN524367 KSJ524367 LCF524367 LMB524367 LVX524367 MFT524367 MPP524367 MZL524367 NJH524367 NTD524367 OCZ524367 OMV524367 OWR524367 PGN524367 PQJ524367 QAF524367 QKB524367 QTX524367 RDT524367 RNP524367 RXL524367 SHH524367 SRD524367 TAZ524367 TKV524367 TUR524367 UEN524367 UOJ524367 UYF524367 VIB524367 VRX524367 WBT524367 WLP524367 WVL524367 D589903 IZ589903 SV589903 ACR589903 AMN589903 AWJ589903 BGF589903 BQB589903 BZX589903 CJT589903 CTP589903 DDL589903 DNH589903 DXD589903 EGZ589903 EQV589903 FAR589903 FKN589903 FUJ589903 GEF589903 GOB589903 GXX589903 HHT589903 HRP589903 IBL589903 ILH589903 IVD589903 JEZ589903 JOV589903 JYR589903 KIN589903 KSJ589903 LCF589903 LMB589903 LVX589903 MFT589903 MPP589903 MZL589903 NJH589903 NTD589903 OCZ589903 OMV589903 OWR589903 PGN589903 PQJ589903 QAF589903 QKB589903 QTX589903 RDT589903 RNP589903 RXL589903 SHH589903 SRD589903 TAZ589903 TKV589903 TUR589903 UEN589903 UOJ589903 UYF589903 VIB589903 VRX589903 WBT589903 WLP589903 WVL589903 D655439 IZ655439 SV655439 ACR655439 AMN655439 AWJ655439 BGF655439 BQB655439 BZX655439 CJT655439 CTP655439 DDL655439 DNH655439 DXD655439 EGZ655439 EQV655439 FAR655439 FKN655439 FUJ655439 GEF655439 GOB655439 GXX655439 HHT655439 HRP655439 IBL655439 ILH655439 IVD655439 JEZ655439 JOV655439 JYR655439 KIN655439 KSJ655439 LCF655439 LMB655439 LVX655439 MFT655439 MPP655439 MZL655439 NJH655439 NTD655439 OCZ655439 OMV655439 OWR655439 PGN655439 PQJ655439 QAF655439 QKB655439 QTX655439 RDT655439 RNP655439 RXL655439 SHH655439 SRD655439 TAZ655439 TKV655439 TUR655439 UEN655439 UOJ655439 UYF655439 VIB655439 VRX655439 WBT655439 WLP655439 WVL655439 D720975 IZ720975 SV720975 ACR720975 AMN720975 AWJ720975 BGF720975 BQB720975 BZX720975 CJT720975 CTP720975 DDL720975 DNH720975 DXD720975 EGZ720975 EQV720975 FAR720975 FKN720975 FUJ720975 GEF720975 GOB720975 GXX720975 HHT720975 HRP720975 IBL720975 ILH720975 IVD720975 JEZ720975 JOV720975 JYR720975 KIN720975 KSJ720975 LCF720975 LMB720975 LVX720975 MFT720975 MPP720975 MZL720975 NJH720975 NTD720975 OCZ720975 OMV720975 OWR720975 PGN720975 PQJ720975 QAF720975 QKB720975 QTX720975 RDT720975 RNP720975 RXL720975 SHH720975 SRD720975 TAZ720975 TKV720975 TUR720975 UEN720975 UOJ720975 UYF720975 VIB720975 VRX720975 WBT720975 WLP720975 WVL720975 D786511 IZ786511 SV786511 ACR786511 AMN786511 AWJ786511 BGF786511 BQB786511 BZX786511 CJT786511 CTP786511 DDL786511 DNH786511 DXD786511 EGZ786511 EQV786511 FAR786511 FKN786511 FUJ786511 GEF786511 GOB786511 GXX786511 HHT786511 HRP786511 IBL786511 ILH786511 IVD786511 JEZ786511 JOV786511 JYR786511 KIN786511 KSJ786511 LCF786511 LMB786511 LVX786511 MFT786511 MPP786511 MZL786511 NJH786511 NTD786511 OCZ786511 OMV786511 OWR786511 PGN786511 PQJ786511 QAF786511 QKB786511 QTX786511 RDT786511 RNP786511 RXL786511 SHH786511 SRD786511 TAZ786511 TKV786511 TUR786511 UEN786511 UOJ786511 UYF786511 VIB786511 VRX786511 WBT786511 WLP786511 WVL786511 D852047 IZ852047 SV852047 ACR852047 AMN852047 AWJ852047 BGF852047 BQB852047 BZX852047 CJT852047 CTP852047 DDL852047 DNH852047 DXD852047 EGZ852047 EQV852047 FAR852047 FKN852047 FUJ852047 GEF852047 GOB852047 GXX852047 HHT852047 HRP852047 IBL852047 ILH852047 IVD852047 JEZ852047 JOV852047 JYR852047 KIN852047 KSJ852047 LCF852047 LMB852047 LVX852047 MFT852047 MPP852047 MZL852047 NJH852047 NTD852047 OCZ852047 OMV852047 OWR852047 PGN852047 PQJ852047 QAF852047 QKB852047 QTX852047 RDT852047 RNP852047 RXL852047 SHH852047 SRD852047 TAZ852047 TKV852047 TUR852047 UEN852047 UOJ852047 UYF852047 VIB852047 VRX852047 WBT852047 WLP852047 WVL852047 D917583 IZ917583 SV917583 ACR917583 AMN917583 AWJ917583 BGF917583 BQB917583 BZX917583 CJT917583 CTP917583 DDL917583 DNH917583 DXD917583 EGZ917583 EQV917583 FAR917583 FKN917583 FUJ917583 GEF917583 GOB917583 GXX917583 HHT917583 HRP917583 IBL917583 ILH917583 IVD917583 JEZ917583 JOV917583 JYR917583 KIN917583 KSJ917583 LCF917583 LMB917583 LVX917583 MFT917583 MPP917583 MZL917583 NJH917583 NTD917583 OCZ917583 OMV917583 OWR917583 PGN917583 PQJ917583 QAF917583 QKB917583 QTX917583 RDT917583 RNP917583 RXL917583 SHH917583 SRD917583 TAZ917583 TKV917583 TUR917583 UEN917583 UOJ917583 UYF917583 VIB917583 VRX917583 WBT917583 WLP917583 WVL917583 D983119 IZ983119 SV983119 ACR983119 AMN983119 AWJ983119 BGF983119 BQB983119 BZX983119 CJT983119 CTP983119 DDL983119 DNH983119 DXD983119 EGZ983119 EQV983119 FAR983119 FKN983119 FUJ983119 GEF983119 GOB983119 GXX983119 HHT983119 HRP983119 IBL983119 ILH983119 IVD983119 JEZ983119 JOV983119 JYR983119 KIN983119 KSJ983119 LCF983119 LMB983119 LVX983119 MFT983119 MPP983119 MZL983119 NJH983119 NTD983119 OCZ983119 OMV983119 OWR983119 PGN983119 PQJ983119 QAF983119 QKB983119 QTX983119 RDT983119 RNP983119 RXL983119 SHH983119 SRD983119 TAZ983119 TKV983119 TUR983119 UEN983119 UOJ983119 UYF983119 VIB983119 VRX983119 WBT983119 WLP983119 WVL983119 D83:D88 IZ83:IZ88 SV83:SV88 ACR83:ACR88 AMN83:AMN88 AWJ83:AWJ88 BGF83:BGF88 BQB83:BQB88 BZX83:BZX88 CJT83:CJT88 CTP83:CTP88 DDL83:DDL88 DNH83:DNH88 DXD83:DXD88 EGZ83:EGZ88 EQV83:EQV88 FAR83:FAR88 FKN83:FKN88 FUJ83:FUJ88 GEF83:GEF88 GOB83:GOB88 GXX83:GXX88 HHT83:HHT88 HRP83:HRP88 IBL83:IBL88 ILH83:ILH88 IVD83:IVD88 JEZ83:JEZ88 JOV83:JOV88 JYR83:JYR88 KIN83:KIN88 KSJ83:KSJ88 LCF83:LCF88 LMB83:LMB88 LVX83:LVX88 MFT83:MFT88 MPP83:MPP88 MZL83:MZL88 NJH83:NJH88 NTD83:NTD88 OCZ83:OCZ88 OMV83:OMV88 OWR83:OWR88 PGN83:PGN88 PQJ83:PQJ88 QAF83:QAF88 QKB83:QKB88 QTX83:QTX88 RDT83:RDT88 RNP83:RNP88 RXL83:RXL88 SHH83:SHH88 SRD83:SRD88 TAZ83:TAZ88 TKV83:TKV88 TUR83:TUR88 UEN83:UEN88 UOJ83:UOJ88 UYF83:UYF88 VIB83:VIB88 VRX83:VRX88 WBT83:WBT88 WLP83:WLP88 WVL83:WVL88 D65619:D65624 IZ65619:IZ65624 SV65619:SV65624 ACR65619:ACR65624 AMN65619:AMN65624 AWJ65619:AWJ65624 BGF65619:BGF65624 BQB65619:BQB65624 BZX65619:BZX65624 CJT65619:CJT65624 CTP65619:CTP65624 DDL65619:DDL65624 DNH65619:DNH65624 DXD65619:DXD65624 EGZ65619:EGZ65624 EQV65619:EQV65624 FAR65619:FAR65624 FKN65619:FKN65624 FUJ65619:FUJ65624 GEF65619:GEF65624 GOB65619:GOB65624 GXX65619:GXX65624 HHT65619:HHT65624 HRP65619:HRP65624 IBL65619:IBL65624 ILH65619:ILH65624 IVD65619:IVD65624 JEZ65619:JEZ65624 JOV65619:JOV65624 JYR65619:JYR65624 KIN65619:KIN65624 KSJ65619:KSJ65624 LCF65619:LCF65624 LMB65619:LMB65624 LVX65619:LVX65624 MFT65619:MFT65624 MPP65619:MPP65624 MZL65619:MZL65624 NJH65619:NJH65624 NTD65619:NTD65624 OCZ65619:OCZ65624 OMV65619:OMV65624 OWR65619:OWR65624 PGN65619:PGN65624 PQJ65619:PQJ65624 QAF65619:QAF65624 QKB65619:QKB65624 QTX65619:QTX65624 RDT65619:RDT65624 RNP65619:RNP65624 RXL65619:RXL65624 SHH65619:SHH65624 SRD65619:SRD65624 TAZ65619:TAZ65624 TKV65619:TKV65624 TUR65619:TUR65624 UEN65619:UEN65624 UOJ65619:UOJ65624 UYF65619:UYF65624 VIB65619:VIB65624 VRX65619:VRX65624 WBT65619:WBT65624 WLP65619:WLP65624 WVL65619:WVL65624 D131155:D131160 IZ131155:IZ131160 SV131155:SV131160 ACR131155:ACR131160 AMN131155:AMN131160 AWJ131155:AWJ131160 BGF131155:BGF131160 BQB131155:BQB131160 BZX131155:BZX131160 CJT131155:CJT131160 CTP131155:CTP131160 DDL131155:DDL131160 DNH131155:DNH131160 DXD131155:DXD131160 EGZ131155:EGZ131160 EQV131155:EQV131160 FAR131155:FAR131160 FKN131155:FKN131160 FUJ131155:FUJ131160 GEF131155:GEF131160 GOB131155:GOB131160 GXX131155:GXX131160 HHT131155:HHT131160 HRP131155:HRP131160 IBL131155:IBL131160 ILH131155:ILH131160 IVD131155:IVD131160 JEZ131155:JEZ131160 JOV131155:JOV131160 JYR131155:JYR131160 KIN131155:KIN131160 KSJ131155:KSJ131160 LCF131155:LCF131160 LMB131155:LMB131160 LVX131155:LVX131160 MFT131155:MFT131160 MPP131155:MPP131160 MZL131155:MZL131160 NJH131155:NJH131160 NTD131155:NTD131160 OCZ131155:OCZ131160 OMV131155:OMV131160 OWR131155:OWR131160 PGN131155:PGN131160 PQJ131155:PQJ131160 QAF131155:QAF131160 QKB131155:QKB131160 QTX131155:QTX131160 RDT131155:RDT131160 RNP131155:RNP131160 RXL131155:RXL131160 SHH131155:SHH131160 SRD131155:SRD131160 TAZ131155:TAZ131160 TKV131155:TKV131160 TUR131155:TUR131160 UEN131155:UEN131160 UOJ131155:UOJ131160 UYF131155:UYF131160 VIB131155:VIB131160 VRX131155:VRX131160 WBT131155:WBT131160 WLP131155:WLP131160 WVL131155:WVL131160 D196691:D196696 IZ196691:IZ196696 SV196691:SV196696 ACR196691:ACR196696 AMN196691:AMN196696 AWJ196691:AWJ196696 BGF196691:BGF196696 BQB196691:BQB196696 BZX196691:BZX196696 CJT196691:CJT196696 CTP196691:CTP196696 DDL196691:DDL196696 DNH196691:DNH196696 DXD196691:DXD196696 EGZ196691:EGZ196696 EQV196691:EQV196696 FAR196691:FAR196696 FKN196691:FKN196696 FUJ196691:FUJ196696 GEF196691:GEF196696 GOB196691:GOB196696 GXX196691:GXX196696 HHT196691:HHT196696 HRP196691:HRP196696 IBL196691:IBL196696 ILH196691:ILH196696 IVD196691:IVD196696 JEZ196691:JEZ196696 JOV196691:JOV196696 JYR196691:JYR196696 KIN196691:KIN196696 KSJ196691:KSJ196696 LCF196691:LCF196696 LMB196691:LMB196696 LVX196691:LVX196696 MFT196691:MFT196696 MPP196691:MPP196696 MZL196691:MZL196696 NJH196691:NJH196696 NTD196691:NTD196696 OCZ196691:OCZ196696 OMV196691:OMV196696 OWR196691:OWR196696 PGN196691:PGN196696 PQJ196691:PQJ196696 QAF196691:QAF196696 QKB196691:QKB196696 QTX196691:QTX196696 RDT196691:RDT196696 RNP196691:RNP196696 RXL196691:RXL196696 SHH196691:SHH196696 SRD196691:SRD196696 TAZ196691:TAZ196696 TKV196691:TKV196696 TUR196691:TUR196696 UEN196691:UEN196696 UOJ196691:UOJ196696 UYF196691:UYF196696 VIB196691:VIB196696 VRX196691:VRX196696 WBT196691:WBT196696 WLP196691:WLP196696 WVL196691:WVL196696 D262227:D262232 IZ262227:IZ262232 SV262227:SV262232 ACR262227:ACR262232 AMN262227:AMN262232 AWJ262227:AWJ262232 BGF262227:BGF262232 BQB262227:BQB262232 BZX262227:BZX262232 CJT262227:CJT262232 CTP262227:CTP262232 DDL262227:DDL262232 DNH262227:DNH262232 DXD262227:DXD262232 EGZ262227:EGZ262232 EQV262227:EQV262232 FAR262227:FAR262232 FKN262227:FKN262232 FUJ262227:FUJ262232 GEF262227:GEF262232 GOB262227:GOB262232 GXX262227:GXX262232 HHT262227:HHT262232 HRP262227:HRP262232 IBL262227:IBL262232 ILH262227:ILH262232 IVD262227:IVD262232 JEZ262227:JEZ262232 JOV262227:JOV262232 JYR262227:JYR262232 KIN262227:KIN262232 KSJ262227:KSJ262232 LCF262227:LCF262232 LMB262227:LMB262232 LVX262227:LVX262232 MFT262227:MFT262232 MPP262227:MPP262232 MZL262227:MZL262232 NJH262227:NJH262232 NTD262227:NTD262232 OCZ262227:OCZ262232 OMV262227:OMV262232 OWR262227:OWR262232 PGN262227:PGN262232 PQJ262227:PQJ262232 QAF262227:QAF262232 QKB262227:QKB262232 QTX262227:QTX262232 RDT262227:RDT262232 RNP262227:RNP262232 RXL262227:RXL262232 SHH262227:SHH262232 SRD262227:SRD262232 TAZ262227:TAZ262232 TKV262227:TKV262232 TUR262227:TUR262232 UEN262227:UEN262232 UOJ262227:UOJ262232 UYF262227:UYF262232 VIB262227:VIB262232 VRX262227:VRX262232 WBT262227:WBT262232 WLP262227:WLP262232 WVL262227:WVL262232 D327763:D327768 IZ327763:IZ327768 SV327763:SV327768 ACR327763:ACR327768 AMN327763:AMN327768 AWJ327763:AWJ327768 BGF327763:BGF327768 BQB327763:BQB327768 BZX327763:BZX327768 CJT327763:CJT327768 CTP327763:CTP327768 DDL327763:DDL327768 DNH327763:DNH327768 DXD327763:DXD327768 EGZ327763:EGZ327768 EQV327763:EQV327768 FAR327763:FAR327768 FKN327763:FKN327768 FUJ327763:FUJ327768 GEF327763:GEF327768 GOB327763:GOB327768 GXX327763:GXX327768 HHT327763:HHT327768 HRP327763:HRP327768 IBL327763:IBL327768 ILH327763:ILH327768 IVD327763:IVD327768 JEZ327763:JEZ327768 JOV327763:JOV327768 JYR327763:JYR327768 KIN327763:KIN327768 KSJ327763:KSJ327768 LCF327763:LCF327768 LMB327763:LMB327768 LVX327763:LVX327768 MFT327763:MFT327768 MPP327763:MPP327768 MZL327763:MZL327768 NJH327763:NJH327768 NTD327763:NTD327768 OCZ327763:OCZ327768 OMV327763:OMV327768 OWR327763:OWR327768 PGN327763:PGN327768 PQJ327763:PQJ327768 QAF327763:QAF327768 QKB327763:QKB327768 QTX327763:QTX327768 RDT327763:RDT327768 RNP327763:RNP327768 RXL327763:RXL327768 SHH327763:SHH327768 SRD327763:SRD327768 TAZ327763:TAZ327768 TKV327763:TKV327768 TUR327763:TUR327768 UEN327763:UEN327768 UOJ327763:UOJ327768 UYF327763:UYF327768 VIB327763:VIB327768 VRX327763:VRX327768 WBT327763:WBT327768 WLP327763:WLP327768 WVL327763:WVL327768 D393299:D393304 IZ393299:IZ393304 SV393299:SV393304 ACR393299:ACR393304 AMN393299:AMN393304 AWJ393299:AWJ393304 BGF393299:BGF393304 BQB393299:BQB393304 BZX393299:BZX393304 CJT393299:CJT393304 CTP393299:CTP393304 DDL393299:DDL393304 DNH393299:DNH393304 DXD393299:DXD393304 EGZ393299:EGZ393304 EQV393299:EQV393304 FAR393299:FAR393304 FKN393299:FKN393304 FUJ393299:FUJ393304 GEF393299:GEF393304 GOB393299:GOB393304 GXX393299:GXX393304 HHT393299:HHT393304 HRP393299:HRP393304 IBL393299:IBL393304 ILH393299:ILH393304 IVD393299:IVD393304 JEZ393299:JEZ393304 JOV393299:JOV393304 JYR393299:JYR393304 KIN393299:KIN393304 KSJ393299:KSJ393304 LCF393299:LCF393304 LMB393299:LMB393304 LVX393299:LVX393304 MFT393299:MFT393304 MPP393299:MPP393304 MZL393299:MZL393304 NJH393299:NJH393304 NTD393299:NTD393304 OCZ393299:OCZ393304 OMV393299:OMV393304 OWR393299:OWR393304 PGN393299:PGN393304 PQJ393299:PQJ393304 QAF393299:QAF393304 QKB393299:QKB393304 QTX393299:QTX393304 RDT393299:RDT393304 RNP393299:RNP393304 RXL393299:RXL393304 SHH393299:SHH393304 SRD393299:SRD393304 TAZ393299:TAZ393304 TKV393299:TKV393304 TUR393299:TUR393304 UEN393299:UEN393304 UOJ393299:UOJ393304 UYF393299:UYF393304 VIB393299:VIB393304 VRX393299:VRX393304 WBT393299:WBT393304 WLP393299:WLP393304 WVL393299:WVL393304 D458835:D458840 IZ458835:IZ458840 SV458835:SV458840 ACR458835:ACR458840 AMN458835:AMN458840 AWJ458835:AWJ458840 BGF458835:BGF458840 BQB458835:BQB458840 BZX458835:BZX458840 CJT458835:CJT458840 CTP458835:CTP458840 DDL458835:DDL458840 DNH458835:DNH458840 DXD458835:DXD458840 EGZ458835:EGZ458840 EQV458835:EQV458840 FAR458835:FAR458840 FKN458835:FKN458840 FUJ458835:FUJ458840 GEF458835:GEF458840 GOB458835:GOB458840 GXX458835:GXX458840 HHT458835:HHT458840 HRP458835:HRP458840 IBL458835:IBL458840 ILH458835:ILH458840 IVD458835:IVD458840 JEZ458835:JEZ458840 JOV458835:JOV458840 JYR458835:JYR458840 KIN458835:KIN458840 KSJ458835:KSJ458840 LCF458835:LCF458840 LMB458835:LMB458840 LVX458835:LVX458840 MFT458835:MFT458840 MPP458835:MPP458840 MZL458835:MZL458840 NJH458835:NJH458840 NTD458835:NTD458840 OCZ458835:OCZ458840 OMV458835:OMV458840 OWR458835:OWR458840 PGN458835:PGN458840 PQJ458835:PQJ458840 QAF458835:QAF458840 QKB458835:QKB458840 QTX458835:QTX458840 RDT458835:RDT458840 RNP458835:RNP458840 RXL458835:RXL458840 SHH458835:SHH458840 SRD458835:SRD458840 TAZ458835:TAZ458840 TKV458835:TKV458840 TUR458835:TUR458840 UEN458835:UEN458840 UOJ458835:UOJ458840 UYF458835:UYF458840 VIB458835:VIB458840 VRX458835:VRX458840 WBT458835:WBT458840 WLP458835:WLP458840 WVL458835:WVL458840 D524371:D524376 IZ524371:IZ524376 SV524371:SV524376 ACR524371:ACR524376 AMN524371:AMN524376 AWJ524371:AWJ524376 BGF524371:BGF524376 BQB524371:BQB524376 BZX524371:BZX524376 CJT524371:CJT524376 CTP524371:CTP524376 DDL524371:DDL524376 DNH524371:DNH524376 DXD524371:DXD524376 EGZ524371:EGZ524376 EQV524371:EQV524376 FAR524371:FAR524376 FKN524371:FKN524376 FUJ524371:FUJ524376 GEF524371:GEF524376 GOB524371:GOB524376 GXX524371:GXX524376 HHT524371:HHT524376 HRP524371:HRP524376 IBL524371:IBL524376 ILH524371:ILH524376 IVD524371:IVD524376 JEZ524371:JEZ524376 JOV524371:JOV524376 JYR524371:JYR524376 KIN524371:KIN524376 KSJ524371:KSJ524376 LCF524371:LCF524376 LMB524371:LMB524376 LVX524371:LVX524376 MFT524371:MFT524376 MPP524371:MPP524376 MZL524371:MZL524376 NJH524371:NJH524376 NTD524371:NTD524376 OCZ524371:OCZ524376 OMV524371:OMV524376 OWR524371:OWR524376 PGN524371:PGN524376 PQJ524371:PQJ524376 QAF524371:QAF524376 QKB524371:QKB524376 QTX524371:QTX524376 RDT524371:RDT524376 RNP524371:RNP524376 RXL524371:RXL524376 SHH524371:SHH524376 SRD524371:SRD524376 TAZ524371:TAZ524376 TKV524371:TKV524376 TUR524371:TUR524376 UEN524371:UEN524376 UOJ524371:UOJ524376 UYF524371:UYF524376 VIB524371:VIB524376 VRX524371:VRX524376 WBT524371:WBT524376 WLP524371:WLP524376 WVL524371:WVL524376 D589907:D589912 IZ589907:IZ589912 SV589907:SV589912 ACR589907:ACR589912 AMN589907:AMN589912 AWJ589907:AWJ589912 BGF589907:BGF589912 BQB589907:BQB589912 BZX589907:BZX589912 CJT589907:CJT589912 CTP589907:CTP589912 DDL589907:DDL589912 DNH589907:DNH589912 DXD589907:DXD589912 EGZ589907:EGZ589912 EQV589907:EQV589912 FAR589907:FAR589912 FKN589907:FKN589912 FUJ589907:FUJ589912 GEF589907:GEF589912 GOB589907:GOB589912 GXX589907:GXX589912 HHT589907:HHT589912 HRP589907:HRP589912 IBL589907:IBL589912 ILH589907:ILH589912 IVD589907:IVD589912 JEZ589907:JEZ589912 JOV589907:JOV589912 JYR589907:JYR589912 KIN589907:KIN589912 KSJ589907:KSJ589912 LCF589907:LCF589912 LMB589907:LMB589912 LVX589907:LVX589912 MFT589907:MFT589912 MPP589907:MPP589912 MZL589907:MZL589912 NJH589907:NJH589912 NTD589907:NTD589912 OCZ589907:OCZ589912 OMV589907:OMV589912 OWR589907:OWR589912 PGN589907:PGN589912 PQJ589907:PQJ589912 QAF589907:QAF589912 QKB589907:QKB589912 QTX589907:QTX589912 RDT589907:RDT589912 RNP589907:RNP589912 RXL589907:RXL589912 SHH589907:SHH589912 SRD589907:SRD589912 TAZ589907:TAZ589912 TKV589907:TKV589912 TUR589907:TUR589912 UEN589907:UEN589912 UOJ589907:UOJ589912 UYF589907:UYF589912 VIB589907:VIB589912 VRX589907:VRX589912 WBT589907:WBT589912 WLP589907:WLP589912 WVL589907:WVL589912 D655443:D655448 IZ655443:IZ655448 SV655443:SV655448 ACR655443:ACR655448 AMN655443:AMN655448 AWJ655443:AWJ655448 BGF655443:BGF655448 BQB655443:BQB655448 BZX655443:BZX655448 CJT655443:CJT655448 CTP655443:CTP655448 DDL655443:DDL655448 DNH655443:DNH655448 DXD655443:DXD655448 EGZ655443:EGZ655448 EQV655443:EQV655448 FAR655443:FAR655448 FKN655443:FKN655448 FUJ655443:FUJ655448 GEF655443:GEF655448 GOB655443:GOB655448 GXX655443:GXX655448 HHT655443:HHT655448 HRP655443:HRP655448 IBL655443:IBL655448 ILH655443:ILH655448 IVD655443:IVD655448 JEZ655443:JEZ655448 JOV655443:JOV655448 JYR655443:JYR655448 KIN655443:KIN655448 KSJ655443:KSJ655448 LCF655443:LCF655448 LMB655443:LMB655448 LVX655443:LVX655448 MFT655443:MFT655448 MPP655443:MPP655448 MZL655443:MZL655448 NJH655443:NJH655448 NTD655443:NTD655448 OCZ655443:OCZ655448 OMV655443:OMV655448 OWR655443:OWR655448 PGN655443:PGN655448 PQJ655443:PQJ655448 QAF655443:QAF655448 QKB655443:QKB655448 QTX655443:QTX655448 RDT655443:RDT655448 RNP655443:RNP655448 RXL655443:RXL655448 SHH655443:SHH655448 SRD655443:SRD655448 TAZ655443:TAZ655448 TKV655443:TKV655448 TUR655443:TUR655448 UEN655443:UEN655448 UOJ655443:UOJ655448 UYF655443:UYF655448 VIB655443:VIB655448 VRX655443:VRX655448 WBT655443:WBT655448 WLP655443:WLP655448 WVL655443:WVL655448 D720979:D720984 IZ720979:IZ720984 SV720979:SV720984 ACR720979:ACR720984 AMN720979:AMN720984 AWJ720979:AWJ720984 BGF720979:BGF720984 BQB720979:BQB720984 BZX720979:BZX720984 CJT720979:CJT720984 CTP720979:CTP720984 DDL720979:DDL720984 DNH720979:DNH720984 DXD720979:DXD720984 EGZ720979:EGZ720984 EQV720979:EQV720984 FAR720979:FAR720984 FKN720979:FKN720984 FUJ720979:FUJ720984 GEF720979:GEF720984 GOB720979:GOB720984 GXX720979:GXX720984 HHT720979:HHT720984 HRP720979:HRP720984 IBL720979:IBL720984 ILH720979:ILH720984 IVD720979:IVD720984 JEZ720979:JEZ720984 JOV720979:JOV720984 JYR720979:JYR720984 KIN720979:KIN720984 KSJ720979:KSJ720984 LCF720979:LCF720984 LMB720979:LMB720984 LVX720979:LVX720984 MFT720979:MFT720984 MPP720979:MPP720984 MZL720979:MZL720984 NJH720979:NJH720984 NTD720979:NTD720984 OCZ720979:OCZ720984 OMV720979:OMV720984 OWR720979:OWR720984 PGN720979:PGN720984 PQJ720979:PQJ720984 QAF720979:QAF720984 QKB720979:QKB720984 QTX720979:QTX720984 RDT720979:RDT720984 RNP720979:RNP720984 RXL720979:RXL720984 SHH720979:SHH720984 SRD720979:SRD720984 TAZ720979:TAZ720984 TKV720979:TKV720984 TUR720979:TUR720984 UEN720979:UEN720984 UOJ720979:UOJ720984 UYF720979:UYF720984 VIB720979:VIB720984 VRX720979:VRX720984 WBT720979:WBT720984 WLP720979:WLP720984 WVL720979:WVL720984 D786515:D786520 IZ786515:IZ786520 SV786515:SV786520 ACR786515:ACR786520 AMN786515:AMN786520 AWJ786515:AWJ786520 BGF786515:BGF786520 BQB786515:BQB786520 BZX786515:BZX786520 CJT786515:CJT786520 CTP786515:CTP786520 DDL786515:DDL786520 DNH786515:DNH786520 DXD786515:DXD786520 EGZ786515:EGZ786520 EQV786515:EQV786520 FAR786515:FAR786520 FKN786515:FKN786520 FUJ786515:FUJ786520 GEF786515:GEF786520 GOB786515:GOB786520 GXX786515:GXX786520 HHT786515:HHT786520 HRP786515:HRP786520 IBL786515:IBL786520 ILH786515:ILH786520 IVD786515:IVD786520 JEZ786515:JEZ786520 JOV786515:JOV786520 JYR786515:JYR786520 KIN786515:KIN786520 KSJ786515:KSJ786520 LCF786515:LCF786520 LMB786515:LMB786520 LVX786515:LVX786520 MFT786515:MFT786520 MPP786515:MPP786520 MZL786515:MZL786520 NJH786515:NJH786520 NTD786515:NTD786520 OCZ786515:OCZ786520 OMV786515:OMV786520 OWR786515:OWR786520 PGN786515:PGN786520 PQJ786515:PQJ786520 QAF786515:QAF786520 QKB786515:QKB786520 QTX786515:QTX786520 RDT786515:RDT786520 RNP786515:RNP786520 RXL786515:RXL786520 SHH786515:SHH786520 SRD786515:SRD786520 TAZ786515:TAZ786520 TKV786515:TKV786520 TUR786515:TUR786520 UEN786515:UEN786520 UOJ786515:UOJ786520 UYF786515:UYF786520 VIB786515:VIB786520 VRX786515:VRX786520 WBT786515:WBT786520 WLP786515:WLP786520 WVL786515:WVL786520 D852051:D852056 IZ852051:IZ852056 SV852051:SV852056 ACR852051:ACR852056 AMN852051:AMN852056 AWJ852051:AWJ852056 BGF852051:BGF852056 BQB852051:BQB852056 BZX852051:BZX852056 CJT852051:CJT852056 CTP852051:CTP852056 DDL852051:DDL852056 DNH852051:DNH852056 DXD852051:DXD852056 EGZ852051:EGZ852056 EQV852051:EQV852056 FAR852051:FAR852056 FKN852051:FKN852056 FUJ852051:FUJ852056 GEF852051:GEF852056 GOB852051:GOB852056 GXX852051:GXX852056 HHT852051:HHT852056 HRP852051:HRP852056 IBL852051:IBL852056 ILH852051:ILH852056 IVD852051:IVD852056 JEZ852051:JEZ852056 JOV852051:JOV852056 JYR852051:JYR852056 KIN852051:KIN852056 KSJ852051:KSJ852056 LCF852051:LCF852056 LMB852051:LMB852056 LVX852051:LVX852056 MFT852051:MFT852056 MPP852051:MPP852056 MZL852051:MZL852056 NJH852051:NJH852056 NTD852051:NTD852056 OCZ852051:OCZ852056 OMV852051:OMV852056 OWR852051:OWR852056 PGN852051:PGN852056 PQJ852051:PQJ852056 QAF852051:QAF852056 QKB852051:QKB852056 QTX852051:QTX852056 RDT852051:RDT852056 RNP852051:RNP852056 RXL852051:RXL852056 SHH852051:SHH852056 SRD852051:SRD852056 TAZ852051:TAZ852056 TKV852051:TKV852056 TUR852051:TUR852056 UEN852051:UEN852056 UOJ852051:UOJ852056 UYF852051:UYF852056 VIB852051:VIB852056 VRX852051:VRX852056 WBT852051:WBT852056 WLP852051:WLP852056 WVL852051:WVL852056 D917587:D917592 IZ917587:IZ917592 SV917587:SV917592 ACR917587:ACR917592 AMN917587:AMN917592 AWJ917587:AWJ917592 BGF917587:BGF917592 BQB917587:BQB917592 BZX917587:BZX917592 CJT917587:CJT917592 CTP917587:CTP917592 DDL917587:DDL917592 DNH917587:DNH917592 DXD917587:DXD917592 EGZ917587:EGZ917592 EQV917587:EQV917592 FAR917587:FAR917592 FKN917587:FKN917592 FUJ917587:FUJ917592 GEF917587:GEF917592 GOB917587:GOB917592 GXX917587:GXX917592 HHT917587:HHT917592 HRP917587:HRP917592 IBL917587:IBL917592 ILH917587:ILH917592 IVD917587:IVD917592 JEZ917587:JEZ917592 JOV917587:JOV917592 JYR917587:JYR917592 KIN917587:KIN917592 KSJ917587:KSJ917592 LCF917587:LCF917592 LMB917587:LMB917592 LVX917587:LVX917592 MFT917587:MFT917592 MPP917587:MPP917592 MZL917587:MZL917592 NJH917587:NJH917592 NTD917587:NTD917592 OCZ917587:OCZ917592 OMV917587:OMV917592 OWR917587:OWR917592 PGN917587:PGN917592 PQJ917587:PQJ917592 QAF917587:QAF917592 QKB917587:QKB917592 QTX917587:QTX917592 RDT917587:RDT917592 RNP917587:RNP917592 RXL917587:RXL917592 SHH917587:SHH917592 SRD917587:SRD917592 TAZ917587:TAZ917592 TKV917587:TKV917592 TUR917587:TUR917592 UEN917587:UEN917592 UOJ917587:UOJ917592 UYF917587:UYF917592 VIB917587:VIB917592 VRX917587:VRX917592 WBT917587:WBT917592 WLP917587:WLP917592 WVL917587:WVL917592 D983123:D983128 IZ983123:IZ983128 SV983123:SV983128 ACR983123:ACR983128 AMN983123:AMN983128 AWJ983123:AWJ983128 BGF983123:BGF983128 BQB983123:BQB983128 BZX983123:BZX983128 CJT983123:CJT983128 CTP983123:CTP983128 DDL983123:DDL983128 DNH983123:DNH983128 DXD983123:DXD983128 EGZ983123:EGZ983128 EQV983123:EQV983128 FAR983123:FAR983128 FKN983123:FKN983128 FUJ983123:FUJ983128 GEF983123:GEF983128 GOB983123:GOB983128 GXX983123:GXX983128 HHT983123:HHT983128 HRP983123:HRP983128 IBL983123:IBL983128 ILH983123:ILH983128 IVD983123:IVD983128 JEZ983123:JEZ983128 JOV983123:JOV983128 JYR983123:JYR983128 KIN983123:KIN983128 KSJ983123:KSJ983128 LCF983123:LCF983128 LMB983123:LMB983128 LVX983123:LVX983128 MFT983123:MFT983128 MPP983123:MPP983128 MZL983123:MZL983128 NJH983123:NJH983128 NTD983123:NTD983128 OCZ983123:OCZ983128 OMV983123:OMV983128 OWR983123:OWR983128 PGN983123:PGN983128 PQJ983123:PQJ983128 QAF983123:QAF983128 QKB983123:QKB983128 QTX983123:QTX983128 RDT983123:RDT983128 RNP983123:RNP983128 RXL983123:RXL983128 SHH983123:SHH983128 SRD983123:SRD983128 TAZ983123:TAZ983128 TKV983123:TKV983128 TUR983123:TUR983128 UEN983123:UEN983128 UOJ983123:UOJ983128 UYF983123:UYF983128 VIB983123:VIB983128 VRX983123:VRX983128 WBT983123:WBT983128 WLP983123:WLP983128 WVL983123:WVL983128 D90:D94 IZ90:IZ94 SV90:SV94 ACR90:ACR94 AMN90:AMN94 AWJ90:AWJ94 BGF90:BGF94 BQB90:BQB94 BZX90:BZX94 CJT90:CJT94 CTP90:CTP94 DDL90:DDL94 DNH90:DNH94 DXD90:DXD94 EGZ90:EGZ94 EQV90:EQV94 FAR90:FAR94 FKN90:FKN94 FUJ90:FUJ94 GEF90:GEF94 GOB90:GOB94 GXX90:GXX94 HHT90:HHT94 HRP90:HRP94 IBL90:IBL94 ILH90:ILH94 IVD90:IVD94 JEZ90:JEZ94 JOV90:JOV94 JYR90:JYR94 KIN90:KIN94 KSJ90:KSJ94 LCF90:LCF94 LMB90:LMB94 LVX90:LVX94 MFT90:MFT94 MPP90:MPP94 MZL90:MZL94 NJH90:NJH94 NTD90:NTD94 OCZ90:OCZ94 OMV90:OMV94 OWR90:OWR94 PGN90:PGN94 PQJ90:PQJ94 QAF90:QAF94 QKB90:QKB94 QTX90:QTX94 RDT90:RDT94 RNP90:RNP94 RXL90:RXL94 SHH90:SHH94 SRD90:SRD94 TAZ90:TAZ94 TKV90:TKV94 TUR90:TUR94 UEN90:UEN94 UOJ90:UOJ94 UYF90:UYF94 VIB90:VIB94 VRX90:VRX94 WBT90:WBT94 WLP90:WLP94 WVL90:WVL94 D65626:D65630 IZ65626:IZ65630 SV65626:SV65630 ACR65626:ACR65630 AMN65626:AMN65630 AWJ65626:AWJ65630 BGF65626:BGF65630 BQB65626:BQB65630 BZX65626:BZX65630 CJT65626:CJT65630 CTP65626:CTP65630 DDL65626:DDL65630 DNH65626:DNH65630 DXD65626:DXD65630 EGZ65626:EGZ65630 EQV65626:EQV65630 FAR65626:FAR65630 FKN65626:FKN65630 FUJ65626:FUJ65630 GEF65626:GEF65630 GOB65626:GOB65630 GXX65626:GXX65630 HHT65626:HHT65630 HRP65626:HRP65630 IBL65626:IBL65630 ILH65626:ILH65630 IVD65626:IVD65630 JEZ65626:JEZ65630 JOV65626:JOV65630 JYR65626:JYR65630 KIN65626:KIN65630 KSJ65626:KSJ65630 LCF65626:LCF65630 LMB65626:LMB65630 LVX65626:LVX65630 MFT65626:MFT65630 MPP65626:MPP65630 MZL65626:MZL65630 NJH65626:NJH65630 NTD65626:NTD65630 OCZ65626:OCZ65630 OMV65626:OMV65630 OWR65626:OWR65630 PGN65626:PGN65630 PQJ65626:PQJ65630 QAF65626:QAF65630 QKB65626:QKB65630 QTX65626:QTX65630 RDT65626:RDT65630 RNP65626:RNP65630 RXL65626:RXL65630 SHH65626:SHH65630 SRD65626:SRD65630 TAZ65626:TAZ65630 TKV65626:TKV65630 TUR65626:TUR65630 UEN65626:UEN65630 UOJ65626:UOJ65630 UYF65626:UYF65630 VIB65626:VIB65630 VRX65626:VRX65630 WBT65626:WBT65630 WLP65626:WLP65630 WVL65626:WVL65630 D131162:D131166 IZ131162:IZ131166 SV131162:SV131166 ACR131162:ACR131166 AMN131162:AMN131166 AWJ131162:AWJ131166 BGF131162:BGF131166 BQB131162:BQB131166 BZX131162:BZX131166 CJT131162:CJT131166 CTP131162:CTP131166 DDL131162:DDL131166 DNH131162:DNH131166 DXD131162:DXD131166 EGZ131162:EGZ131166 EQV131162:EQV131166 FAR131162:FAR131166 FKN131162:FKN131166 FUJ131162:FUJ131166 GEF131162:GEF131166 GOB131162:GOB131166 GXX131162:GXX131166 HHT131162:HHT131166 HRP131162:HRP131166 IBL131162:IBL131166 ILH131162:ILH131166 IVD131162:IVD131166 JEZ131162:JEZ131166 JOV131162:JOV131166 JYR131162:JYR131166 KIN131162:KIN131166 KSJ131162:KSJ131166 LCF131162:LCF131166 LMB131162:LMB131166 LVX131162:LVX131166 MFT131162:MFT131166 MPP131162:MPP131166 MZL131162:MZL131166 NJH131162:NJH131166 NTD131162:NTD131166 OCZ131162:OCZ131166 OMV131162:OMV131166 OWR131162:OWR131166 PGN131162:PGN131166 PQJ131162:PQJ131166 QAF131162:QAF131166 QKB131162:QKB131166 QTX131162:QTX131166 RDT131162:RDT131166 RNP131162:RNP131166 RXL131162:RXL131166 SHH131162:SHH131166 SRD131162:SRD131166 TAZ131162:TAZ131166 TKV131162:TKV131166 TUR131162:TUR131166 UEN131162:UEN131166 UOJ131162:UOJ131166 UYF131162:UYF131166 VIB131162:VIB131166 VRX131162:VRX131166 WBT131162:WBT131166 WLP131162:WLP131166 WVL131162:WVL131166 D196698:D196702 IZ196698:IZ196702 SV196698:SV196702 ACR196698:ACR196702 AMN196698:AMN196702 AWJ196698:AWJ196702 BGF196698:BGF196702 BQB196698:BQB196702 BZX196698:BZX196702 CJT196698:CJT196702 CTP196698:CTP196702 DDL196698:DDL196702 DNH196698:DNH196702 DXD196698:DXD196702 EGZ196698:EGZ196702 EQV196698:EQV196702 FAR196698:FAR196702 FKN196698:FKN196702 FUJ196698:FUJ196702 GEF196698:GEF196702 GOB196698:GOB196702 GXX196698:GXX196702 HHT196698:HHT196702 HRP196698:HRP196702 IBL196698:IBL196702 ILH196698:ILH196702 IVD196698:IVD196702 JEZ196698:JEZ196702 JOV196698:JOV196702 JYR196698:JYR196702 KIN196698:KIN196702 KSJ196698:KSJ196702 LCF196698:LCF196702 LMB196698:LMB196702 LVX196698:LVX196702 MFT196698:MFT196702 MPP196698:MPP196702 MZL196698:MZL196702 NJH196698:NJH196702 NTD196698:NTD196702 OCZ196698:OCZ196702 OMV196698:OMV196702 OWR196698:OWR196702 PGN196698:PGN196702 PQJ196698:PQJ196702 QAF196698:QAF196702 QKB196698:QKB196702 QTX196698:QTX196702 RDT196698:RDT196702 RNP196698:RNP196702 RXL196698:RXL196702 SHH196698:SHH196702 SRD196698:SRD196702 TAZ196698:TAZ196702 TKV196698:TKV196702 TUR196698:TUR196702 UEN196698:UEN196702 UOJ196698:UOJ196702 UYF196698:UYF196702 VIB196698:VIB196702 VRX196698:VRX196702 WBT196698:WBT196702 WLP196698:WLP196702 WVL196698:WVL196702 D262234:D262238 IZ262234:IZ262238 SV262234:SV262238 ACR262234:ACR262238 AMN262234:AMN262238 AWJ262234:AWJ262238 BGF262234:BGF262238 BQB262234:BQB262238 BZX262234:BZX262238 CJT262234:CJT262238 CTP262234:CTP262238 DDL262234:DDL262238 DNH262234:DNH262238 DXD262234:DXD262238 EGZ262234:EGZ262238 EQV262234:EQV262238 FAR262234:FAR262238 FKN262234:FKN262238 FUJ262234:FUJ262238 GEF262234:GEF262238 GOB262234:GOB262238 GXX262234:GXX262238 HHT262234:HHT262238 HRP262234:HRP262238 IBL262234:IBL262238 ILH262234:ILH262238 IVD262234:IVD262238 JEZ262234:JEZ262238 JOV262234:JOV262238 JYR262234:JYR262238 KIN262234:KIN262238 KSJ262234:KSJ262238 LCF262234:LCF262238 LMB262234:LMB262238 LVX262234:LVX262238 MFT262234:MFT262238 MPP262234:MPP262238 MZL262234:MZL262238 NJH262234:NJH262238 NTD262234:NTD262238 OCZ262234:OCZ262238 OMV262234:OMV262238 OWR262234:OWR262238 PGN262234:PGN262238 PQJ262234:PQJ262238 QAF262234:QAF262238 QKB262234:QKB262238 QTX262234:QTX262238 RDT262234:RDT262238 RNP262234:RNP262238 RXL262234:RXL262238 SHH262234:SHH262238 SRD262234:SRD262238 TAZ262234:TAZ262238 TKV262234:TKV262238 TUR262234:TUR262238 UEN262234:UEN262238 UOJ262234:UOJ262238 UYF262234:UYF262238 VIB262234:VIB262238 VRX262234:VRX262238 WBT262234:WBT262238 WLP262234:WLP262238 WVL262234:WVL262238 D327770:D327774 IZ327770:IZ327774 SV327770:SV327774 ACR327770:ACR327774 AMN327770:AMN327774 AWJ327770:AWJ327774 BGF327770:BGF327774 BQB327770:BQB327774 BZX327770:BZX327774 CJT327770:CJT327774 CTP327770:CTP327774 DDL327770:DDL327774 DNH327770:DNH327774 DXD327770:DXD327774 EGZ327770:EGZ327774 EQV327770:EQV327774 FAR327770:FAR327774 FKN327770:FKN327774 FUJ327770:FUJ327774 GEF327770:GEF327774 GOB327770:GOB327774 GXX327770:GXX327774 HHT327770:HHT327774 HRP327770:HRP327774 IBL327770:IBL327774 ILH327770:ILH327774 IVD327770:IVD327774 JEZ327770:JEZ327774 JOV327770:JOV327774 JYR327770:JYR327774 KIN327770:KIN327774 KSJ327770:KSJ327774 LCF327770:LCF327774 LMB327770:LMB327774 LVX327770:LVX327774 MFT327770:MFT327774 MPP327770:MPP327774 MZL327770:MZL327774 NJH327770:NJH327774 NTD327770:NTD327774 OCZ327770:OCZ327774 OMV327770:OMV327774 OWR327770:OWR327774 PGN327770:PGN327774 PQJ327770:PQJ327774 QAF327770:QAF327774 QKB327770:QKB327774 QTX327770:QTX327774 RDT327770:RDT327774 RNP327770:RNP327774 RXL327770:RXL327774 SHH327770:SHH327774 SRD327770:SRD327774 TAZ327770:TAZ327774 TKV327770:TKV327774 TUR327770:TUR327774 UEN327770:UEN327774 UOJ327770:UOJ327774 UYF327770:UYF327774 VIB327770:VIB327774 VRX327770:VRX327774 WBT327770:WBT327774 WLP327770:WLP327774 WVL327770:WVL327774 D393306:D393310 IZ393306:IZ393310 SV393306:SV393310 ACR393306:ACR393310 AMN393306:AMN393310 AWJ393306:AWJ393310 BGF393306:BGF393310 BQB393306:BQB393310 BZX393306:BZX393310 CJT393306:CJT393310 CTP393306:CTP393310 DDL393306:DDL393310 DNH393306:DNH393310 DXD393306:DXD393310 EGZ393306:EGZ393310 EQV393306:EQV393310 FAR393306:FAR393310 FKN393306:FKN393310 FUJ393306:FUJ393310 GEF393306:GEF393310 GOB393306:GOB393310 GXX393306:GXX393310 HHT393306:HHT393310 HRP393306:HRP393310 IBL393306:IBL393310 ILH393306:ILH393310 IVD393306:IVD393310 JEZ393306:JEZ393310 JOV393306:JOV393310 JYR393306:JYR393310 KIN393306:KIN393310 KSJ393306:KSJ393310 LCF393306:LCF393310 LMB393306:LMB393310 LVX393306:LVX393310 MFT393306:MFT393310 MPP393306:MPP393310 MZL393306:MZL393310 NJH393306:NJH393310 NTD393306:NTD393310 OCZ393306:OCZ393310 OMV393306:OMV393310 OWR393306:OWR393310 PGN393306:PGN393310 PQJ393306:PQJ393310 QAF393306:QAF393310 QKB393306:QKB393310 QTX393306:QTX393310 RDT393306:RDT393310 RNP393306:RNP393310 RXL393306:RXL393310 SHH393306:SHH393310 SRD393306:SRD393310 TAZ393306:TAZ393310 TKV393306:TKV393310 TUR393306:TUR393310 UEN393306:UEN393310 UOJ393306:UOJ393310 UYF393306:UYF393310 VIB393306:VIB393310 VRX393306:VRX393310 WBT393306:WBT393310 WLP393306:WLP393310 WVL393306:WVL393310 D458842:D458846 IZ458842:IZ458846 SV458842:SV458846 ACR458842:ACR458846 AMN458842:AMN458846 AWJ458842:AWJ458846 BGF458842:BGF458846 BQB458842:BQB458846 BZX458842:BZX458846 CJT458842:CJT458846 CTP458842:CTP458846 DDL458842:DDL458846 DNH458842:DNH458846 DXD458842:DXD458846 EGZ458842:EGZ458846 EQV458842:EQV458846 FAR458842:FAR458846 FKN458842:FKN458846 FUJ458842:FUJ458846 GEF458842:GEF458846 GOB458842:GOB458846 GXX458842:GXX458846 HHT458842:HHT458846 HRP458842:HRP458846 IBL458842:IBL458846 ILH458842:ILH458846 IVD458842:IVD458846 JEZ458842:JEZ458846 JOV458842:JOV458846 JYR458842:JYR458846 KIN458842:KIN458846 KSJ458842:KSJ458846 LCF458842:LCF458846 LMB458842:LMB458846 LVX458842:LVX458846 MFT458842:MFT458846 MPP458842:MPP458846 MZL458842:MZL458846 NJH458842:NJH458846 NTD458842:NTD458846 OCZ458842:OCZ458846 OMV458842:OMV458846 OWR458842:OWR458846 PGN458842:PGN458846 PQJ458842:PQJ458846 QAF458842:QAF458846 QKB458842:QKB458846 QTX458842:QTX458846 RDT458842:RDT458846 RNP458842:RNP458846 RXL458842:RXL458846 SHH458842:SHH458846 SRD458842:SRD458846 TAZ458842:TAZ458846 TKV458842:TKV458846 TUR458842:TUR458846 UEN458842:UEN458846 UOJ458842:UOJ458846 UYF458842:UYF458846 VIB458842:VIB458846 VRX458842:VRX458846 WBT458842:WBT458846 WLP458842:WLP458846 WVL458842:WVL458846 D524378:D524382 IZ524378:IZ524382 SV524378:SV524382 ACR524378:ACR524382 AMN524378:AMN524382 AWJ524378:AWJ524382 BGF524378:BGF524382 BQB524378:BQB524382 BZX524378:BZX524382 CJT524378:CJT524382 CTP524378:CTP524382 DDL524378:DDL524382 DNH524378:DNH524382 DXD524378:DXD524382 EGZ524378:EGZ524382 EQV524378:EQV524382 FAR524378:FAR524382 FKN524378:FKN524382 FUJ524378:FUJ524382 GEF524378:GEF524382 GOB524378:GOB524382 GXX524378:GXX524382 HHT524378:HHT524382 HRP524378:HRP524382 IBL524378:IBL524382 ILH524378:ILH524382 IVD524378:IVD524382 JEZ524378:JEZ524382 JOV524378:JOV524382 JYR524378:JYR524382 KIN524378:KIN524382 KSJ524378:KSJ524382 LCF524378:LCF524382 LMB524378:LMB524382 LVX524378:LVX524382 MFT524378:MFT524382 MPP524378:MPP524382 MZL524378:MZL524382 NJH524378:NJH524382 NTD524378:NTD524382 OCZ524378:OCZ524382 OMV524378:OMV524382 OWR524378:OWR524382 PGN524378:PGN524382 PQJ524378:PQJ524382 QAF524378:QAF524382 QKB524378:QKB524382 QTX524378:QTX524382 RDT524378:RDT524382 RNP524378:RNP524382 RXL524378:RXL524382 SHH524378:SHH524382 SRD524378:SRD524382 TAZ524378:TAZ524382 TKV524378:TKV524382 TUR524378:TUR524382 UEN524378:UEN524382 UOJ524378:UOJ524382 UYF524378:UYF524382 VIB524378:VIB524382 VRX524378:VRX524382 WBT524378:WBT524382 WLP524378:WLP524382 WVL524378:WVL524382 D589914:D589918 IZ589914:IZ589918 SV589914:SV589918 ACR589914:ACR589918 AMN589914:AMN589918 AWJ589914:AWJ589918 BGF589914:BGF589918 BQB589914:BQB589918 BZX589914:BZX589918 CJT589914:CJT589918 CTP589914:CTP589918 DDL589914:DDL589918 DNH589914:DNH589918 DXD589914:DXD589918 EGZ589914:EGZ589918 EQV589914:EQV589918 FAR589914:FAR589918 FKN589914:FKN589918 FUJ589914:FUJ589918 GEF589914:GEF589918 GOB589914:GOB589918 GXX589914:GXX589918 HHT589914:HHT589918 HRP589914:HRP589918 IBL589914:IBL589918 ILH589914:ILH589918 IVD589914:IVD589918 JEZ589914:JEZ589918 JOV589914:JOV589918 JYR589914:JYR589918 KIN589914:KIN589918 KSJ589914:KSJ589918 LCF589914:LCF589918 LMB589914:LMB589918 LVX589914:LVX589918 MFT589914:MFT589918 MPP589914:MPP589918 MZL589914:MZL589918 NJH589914:NJH589918 NTD589914:NTD589918 OCZ589914:OCZ589918 OMV589914:OMV589918 OWR589914:OWR589918 PGN589914:PGN589918 PQJ589914:PQJ589918 QAF589914:QAF589918 QKB589914:QKB589918 QTX589914:QTX589918 RDT589914:RDT589918 RNP589914:RNP589918 RXL589914:RXL589918 SHH589914:SHH589918 SRD589914:SRD589918 TAZ589914:TAZ589918 TKV589914:TKV589918 TUR589914:TUR589918 UEN589914:UEN589918 UOJ589914:UOJ589918 UYF589914:UYF589918 VIB589914:VIB589918 VRX589914:VRX589918 WBT589914:WBT589918 WLP589914:WLP589918 WVL589914:WVL589918 D655450:D655454 IZ655450:IZ655454 SV655450:SV655454 ACR655450:ACR655454 AMN655450:AMN655454 AWJ655450:AWJ655454 BGF655450:BGF655454 BQB655450:BQB655454 BZX655450:BZX655454 CJT655450:CJT655454 CTP655450:CTP655454 DDL655450:DDL655454 DNH655450:DNH655454 DXD655450:DXD655454 EGZ655450:EGZ655454 EQV655450:EQV655454 FAR655450:FAR655454 FKN655450:FKN655454 FUJ655450:FUJ655454 GEF655450:GEF655454 GOB655450:GOB655454 GXX655450:GXX655454 HHT655450:HHT655454 HRP655450:HRP655454 IBL655450:IBL655454 ILH655450:ILH655454 IVD655450:IVD655454 JEZ655450:JEZ655454 JOV655450:JOV655454 JYR655450:JYR655454 KIN655450:KIN655454 KSJ655450:KSJ655454 LCF655450:LCF655454 LMB655450:LMB655454 LVX655450:LVX655454 MFT655450:MFT655454 MPP655450:MPP655454 MZL655450:MZL655454 NJH655450:NJH655454 NTD655450:NTD655454 OCZ655450:OCZ655454 OMV655450:OMV655454 OWR655450:OWR655454 PGN655450:PGN655454 PQJ655450:PQJ655454 QAF655450:QAF655454 QKB655450:QKB655454 QTX655450:QTX655454 RDT655450:RDT655454 RNP655450:RNP655454 RXL655450:RXL655454 SHH655450:SHH655454 SRD655450:SRD655454 TAZ655450:TAZ655454 TKV655450:TKV655454 TUR655450:TUR655454 UEN655450:UEN655454 UOJ655450:UOJ655454 UYF655450:UYF655454 VIB655450:VIB655454 VRX655450:VRX655454 WBT655450:WBT655454 WLP655450:WLP655454 WVL655450:WVL655454 D720986:D720990 IZ720986:IZ720990 SV720986:SV720990 ACR720986:ACR720990 AMN720986:AMN720990 AWJ720986:AWJ720990 BGF720986:BGF720990 BQB720986:BQB720990 BZX720986:BZX720990 CJT720986:CJT720990 CTP720986:CTP720990 DDL720986:DDL720990 DNH720986:DNH720990 DXD720986:DXD720990 EGZ720986:EGZ720990 EQV720986:EQV720990 FAR720986:FAR720990 FKN720986:FKN720990 FUJ720986:FUJ720990 GEF720986:GEF720990 GOB720986:GOB720990 GXX720986:GXX720990 HHT720986:HHT720990 HRP720986:HRP720990 IBL720986:IBL720990 ILH720986:ILH720990 IVD720986:IVD720990 JEZ720986:JEZ720990 JOV720986:JOV720990 JYR720986:JYR720990 KIN720986:KIN720990 KSJ720986:KSJ720990 LCF720986:LCF720990 LMB720986:LMB720990 LVX720986:LVX720990 MFT720986:MFT720990 MPP720986:MPP720990 MZL720986:MZL720990 NJH720986:NJH720990 NTD720986:NTD720990 OCZ720986:OCZ720990 OMV720986:OMV720990 OWR720986:OWR720990 PGN720986:PGN720990 PQJ720986:PQJ720990 QAF720986:QAF720990 QKB720986:QKB720990 QTX720986:QTX720990 RDT720986:RDT720990 RNP720986:RNP720990 RXL720986:RXL720990 SHH720986:SHH720990 SRD720986:SRD720990 TAZ720986:TAZ720990 TKV720986:TKV720990 TUR720986:TUR720990 UEN720986:UEN720990 UOJ720986:UOJ720990 UYF720986:UYF720990 VIB720986:VIB720990 VRX720986:VRX720990 WBT720986:WBT720990 WLP720986:WLP720990 WVL720986:WVL720990 D786522:D786526 IZ786522:IZ786526 SV786522:SV786526 ACR786522:ACR786526 AMN786522:AMN786526 AWJ786522:AWJ786526 BGF786522:BGF786526 BQB786522:BQB786526 BZX786522:BZX786526 CJT786522:CJT786526 CTP786522:CTP786526 DDL786522:DDL786526 DNH786522:DNH786526 DXD786522:DXD786526 EGZ786522:EGZ786526 EQV786522:EQV786526 FAR786522:FAR786526 FKN786522:FKN786526 FUJ786522:FUJ786526 GEF786522:GEF786526 GOB786522:GOB786526 GXX786522:GXX786526 HHT786522:HHT786526 HRP786522:HRP786526 IBL786522:IBL786526 ILH786522:ILH786526 IVD786522:IVD786526 JEZ786522:JEZ786526 JOV786522:JOV786526 JYR786522:JYR786526 KIN786522:KIN786526 KSJ786522:KSJ786526 LCF786522:LCF786526 LMB786522:LMB786526 LVX786522:LVX786526 MFT786522:MFT786526 MPP786522:MPP786526 MZL786522:MZL786526 NJH786522:NJH786526 NTD786522:NTD786526 OCZ786522:OCZ786526 OMV786522:OMV786526 OWR786522:OWR786526 PGN786522:PGN786526 PQJ786522:PQJ786526 QAF786522:QAF786526 QKB786522:QKB786526 QTX786522:QTX786526 RDT786522:RDT786526 RNP786522:RNP786526 RXL786522:RXL786526 SHH786522:SHH786526 SRD786522:SRD786526 TAZ786522:TAZ786526 TKV786522:TKV786526 TUR786522:TUR786526 UEN786522:UEN786526 UOJ786522:UOJ786526 UYF786522:UYF786526 VIB786522:VIB786526 VRX786522:VRX786526 WBT786522:WBT786526 WLP786522:WLP786526 WVL786522:WVL786526 D852058:D852062 IZ852058:IZ852062 SV852058:SV852062 ACR852058:ACR852062 AMN852058:AMN852062 AWJ852058:AWJ852062 BGF852058:BGF852062 BQB852058:BQB852062 BZX852058:BZX852062 CJT852058:CJT852062 CTP852058:CTP852062 DDL852058:DDL852062 DNH852058:DNH852062 DXD852058:DXD852062 EGZ852058:EGZ852062 EQV852058:EQV852062 FAR852058:FAR852062 FKN852058:FKN852062 FUJ852058:FUJ852062 GEF852058:GEF852062 GOB852058:GOB852062 GXX852058:GXX852062 HHT852058:HHT852062 HRP852058:HRP852062 IBL852058:IBL852062 ILH852058:ILH852062 IVD852058:IVD852062 JEZ852058:JEZ852062 JOV852058:JOV852062 JYR852058:JYR852062 KIN852058:KIN852062 KSJ852058:KSJ852062 LCF852058:LCF852062 LMB852058:LMB852062 LVX852058:LVX852062 MFT852058:MFT852062 MPP852058:MPP852062 MZL852058:MZL852062 NJH852058:NJH852062 NTD852058:NTD852062 OCZ852058:OCZ852062 OMV852058:OMV852062 OWR852058:OWR852062 PGN852058:PGN852062 PQJ852058:PQJ852062 QAF852058:QAF852062 QKB852058:QKB852062 QTX852058:QTX852062 RDT852058:RDT852062 RNP852058:RNP852062 RXL852058:RXL852062 SHH852058:SHH852062 SRD852058:SRD852062 TAZ852058:TAZ852062 TKV852058:TKV852062 TUR852058:TUR852062 UEN852058:UEN852062 UOJ852058:UOJ852062 UYF852058:UYF852062 VIB852058:VIB852062 VRX852058:VRX852062 WBT852058:WBT852062 WLP852058:WLP852062 WVL852058:WVL852062 D917594:D917598 IZ917594:IZ917598 SV917594:SV917598 ACR917594:ACR917598 AMN917594:AMN917598 AWJ917594:AWJ917598 BGF917594:BGF917598 BQB917594:BQB917598 BZX917594:BZX917598 CJT917594:CJT917598 CTP917594:CTP917598 DDL917594:DDL917598 DNH917594:DNH917598 DXD917594:DXD917598 EGZ917594:EGZ917598 EQV917594:EQV917598 FAR917594:FAR917598 FKN917594:FKN917598 FUJ917594:FUJ917598 GEF917594:GEF917598 GOB917594:GOB917598 GXX917594:GXX917598 HHT917594:HHT917598 HRP917594:HRP917598 IBL917594:IBL917598 ILH917594:ILH917598 IVD917594:IVD917598 JEZ917594:JEZ917598 JOV917594:JOV917598 JYR917594:JYR917598 KIN917594:KIN917598 KSJ917594:KSJ917598 LCF917594:LCF917598 LMB917594:LMB917598 LVX917594:LVX917598 MFT917594:MFT917598 MPP917594:MPP917598 MZL917594:MZL917598 NJH917594:NJH917598 NTD917594:NTD917598 OCZ917594:OCZ917598 OMV917594:OMV917598 OWR917594:OWR917598 PGN917594:PGN917598 PQJ917594:PQJ917598 QAF917594:QAF917598 QKB917594:QKB917598 QTX917594:QTX917598 RDT917594:RDT917598 RNP917594:RNP917598 RXL917594:RXL917598 SHH917594:SHH917598 SRD917594:SRD917598 TAZ917594:TAZ917598 TKV917594:TKV917598 TUR917594:TUR917598 UEN917594:UEN917598 UOJ917594:UOJ917598 UYF917594:UYF917598 VIB917594:VIB917598 VRX917594:VRX917598 WBT917594:WBT917598 WLP917594:WLP917598 WVL917594:WVL917598 D983130:D983134 IZ983130:IZ983134 SV983130:SV983134 ACR983130:ACR983134 AMN983130:AMN983134 AWJ983130:AWJ983134 BGF983130:BGF983134 BQB983130:BQB983134 BZX983130:BZX983134 CJT983130:CJT983134 CTP983130:CTP983134 DDL983130:DDL983134 DNH983130:DNH983134 DXD983130:DXD983134 EGZ983130:EGZ983134 EQV983130:EQV983134 FAR983130:FAR983134 FKN983130:FKN983134 FUJ983130:FUJ983134 GEF983130:GEF983134 GOB983130:GOB983134 GXX983130:GXX983134 HHT983130:HHT983134 HRP983130:HRP983134 IBL983130:IBL983134 ILH983130:ILH983134 IVD983130:IVD983134 JEZ983130:JEZ983134 JOV983130:JOV983134 JYR983130:JYR983134 KIN983130:KIN983134 KSJ983130:KSJ983134 LCF983130:LCF983134 LMB983130:LMB983134 LVX983130:LVX983134 MFT983130:MFT983134 MPP983130:MPP983134 MZL983130:MZL983134 NJH983130:NJH983134 NTD983130:NTD983134 OCZ983130:OCZ983134 OMV983130:OMV983134 OWR983130:OWR983134 PGN983130:PGN983134 PQJ983130:PQJ983134 QAF983130:QAF983134 QKB983130:QKB983134 QTX983130:QTX983134 RDT983130:RDT983134 RNP983130:RNP983134 RXL983130:RXL983134 SHH983130:SHH983134 SRD983130:SRD983134 TAZ983130:TAZ983134 TKV983130:TKV983134 TUR983130:TUR983134 UEN983130:UEN983134 UOJ983130:UOJ983134 UYF983130:UYF983134 VIB983130:VIB983134 VRX983130:VRX983134 WBT983130:WBT983134 WLP983130:WLP983134 WVL983130:WVL983134 D96:D123 IZ96:IZ123 SV96:SV123 ACR96:ACR123 AMN96:AMN123 AWJ96:AWJ123 BGF96:BGF123 BQB96:BQB123 BZX96:BZX123 CJT96:CJT123 CTP96:CTP123 DDL96:DDL123 DNH96:DNH123 DXD96:DXD123 EGZ96:EGZ123 EQV96:EQV123 FAR96:FAR123 FKN96:FKN123 FUJ96:FUJ123 GEF96:GEF123 GOB96:GOB123 GXX96:GXX123 HHT96:HHT123 HRP96:HRP123 IBL96:IBL123 ILH96:ILH123 IVD96:IVD123 JEZ96:JEZ123 JOV96:JOV123 JYR96:JYR123 KIN96:KIN123 KSJ96:KSJ123 LCF96:LCF123 LMB96:LMB123 LVX96:LVX123 MFT96:MFT123 MPP96:MPP123 MZL96:MZL123 NJH96:NJH123 NTD96:NTD123 OCZ96:OCZ123 OMV96:OMV123 OWR96:OWR123 PGN96:PGN123 PQJ96:PQJ123 QAF96:QAF123 QKB96:QKB123 QTX96:QTX123 RDT96:RDT123 RNP96:RNP123 RXL96:RXL123 SHH96:SHH123 SRD96:SRD123 TAZ96:TAZ123 TKV96:TKV123 TUR96:TUR123 UEN96:UEN123 UOJ96:UOJ123 UYF96:UYF123 VIB96:VIB123 VRX96:VRX123 WBT96:WBT123 WLP96:WLP123 WVL96:WVL123 D65632:D65659 IZ65632:IZ65659 SV65632:SV65659 ACR65632:ACR65659 AMN65632:AMN65659 AWJ65632:AWJ65659 BGF65632:BGF65659 BQB65632:BQB65659 BZX65632:BZX65659 CJT65632:CJT65659 CTP65632:CTP65659 DDL65632:DDL65659 DNH65632:DNH65659 DXD65632:DXD65659 EGZ65632:EGZ65659 EQV65632:EQV65659 FAR65632:FAR65659 FKN65632:FKN65659 FUJ65632:FUJ65659 GEF65632:GEF65659 GOB65632:GOB65659 GXX65632:GXX65659 HHT65632:HHT65659 HRP65632:HRP65659 IBL65632:IBL65659 ILH65632:ILH65659 IVD65632:IVD65659 JEZ65632:JEZ65659 JOV65632:JOV65659 JYR65632:JYR65659 KIN65632:KIN65659 KSJ65632:KSJ65659 LCF65632:LCF65659 LMB65632:LMB65659 LVX65632:LVX65659 MFT65632:MFT65659 MPP65632:MPP65659 MZL65632:MZL65659 NJH65632:NJH65659 NTD65632:NTD65659 OCZ65632:OCZ65659 OMV65632:OMV65659 OWR65632:OWR65659 PGN65632:PGN65659 PQJ65632:PQJ65659 QAF65632:QAF65659 QKB65632:QKB65659 QTX65632:QTX65659 RDT65632:RDT65659 RNP65632:RNP65659 RXL65632:RXL65659 SHH65632:SHH65659 SRD65632:SRD65659 TAZ65632:TAZ65659 TKV65632:TKV65659 TUR65632:TUR65659 UEN65632:UEN65659 UOJ65632:UOJ65659 UYF65632:UYF65659 VIB65632:VIB65659 VRX65632:VRX65659 WBT65632:WBT65659 WLP65632:WLP65659 WVL65632:WVL65659 D131168:D131195 IZ131168:IZ131195 SV131168:SV131195 ACR131168:ACR131195 AMN131168:AMN131195 AWJ131168:AWJ131195 BGF131168:BGF131195 BQB131168:BQB131195 BZX131168:BZX131195 CJT131168:CJT131195 CTP131168:CTP131195 DDL131168:DDL131195 DNH131168:DNH131195 DXD131168:DXD131195 EGZ131168:EGZ131195 EQV131168:EQV131195 FAR131168:FAR131195 FKN131168:FKN131195 FUJ131168:FUJ131195 GEF131168:GEF131195 GOB131168:GOB131195 GXX131168:GXX131195 HHT131168:HHT131195 HRP131168:HRP131195 IBL131168:IBL131195 ILH131168:ILH131195 IVD131168:IVD131195 JEZ131168:JEZ131195 JOV131168:JOV131195 JYR131168:JYR131195 KIN131168:KIN131195 KSJ131168:KSJ131195 LCF131168:LCF131195 LMB131168:LMB131195 LVX131168:LVX131195 MFT131168:MFT131195 MPP131168:MPP131195 MZL131168:MZL131195 NJH131168:NJH131195 NTD131168:NTD131195 OCZ131168:OCZ131195 OMV131168:OMV131195 OWR131168:OWR131195 PGN131168:PGN131195 PQJ131168:PQJ131195 QAF131168:QAF131195 QKB131168:QKB131195 QTX131168:QTX131195 RDT131168:RDT131195 RNP131168:RNP131195 RXL131168:RXL131195 SHH131168:SHH131195 SRD131168:SRD131195 TAZ131168:TAZ131195 TKV131168:TKV131195 TUR131168:TUR131195 UEN131168:UEN131195 UOJ131168:UOJ131195 UYF131168:UYF131195 VIB131168:VIB131195 VRX131168:VRX131195 WBT131168:WBT131195 WLP131168:WLP131195 WVL131168:WVL131195 D196704:D196731 IZ196704:IZ196731 SV196704:SV196731 ACR196704:ACR196731 AMN196704:AMN196731 AWJ196704:AWJ196731 BGF196704:BGF196731 BQB196704:BQB196731 BZX196704:BZX196731 CJT196704:CJT196731 CTP196704:CTP196731 DDL196704:DDL196731 DNH196704:DNH196731 DXD196704:DXD196731 EGZ196704:EGZ196731 EQV196704:EQV196731 FAR196704:FAR196731 FKN196704:FKN196731 FUJ196704:FUJ196731 GEF196704:GEF196731 GOB196704:GOB196731 GXX196704:GXX196731 HHT196704:HHT196731 HRP196704:HRP196731 IBL196704:IBL196731 ILH196704:ILH196731 IVD196704:IVD196731 JEZ196704:JEZ196731 JOV196704:JOV196731 JYR196704:JYR196731 KIN196704:KIN196731 KSJ196704:KSJ196731 LCF196704:LCF196731 LMB196704:LMB196731 LVX196704:LVX196731 MFT196704:MFT196731 MPP196704:MPP196731 MZL196704:MZL196731 NJH196704:NJH196731 NTD196704:NTD196731 OCZ196704:OCZ196731 OMV196704:OMV196731 OWR196704:OWR196731 PGN196704:PGN196731 PQJ196704:PQJ196731 QAF196704:QAF196731 QKB196704:QKB196731 QTX196704:QTX196731 RDT196704:RDT196731 RNP196704:RNP196731 RXL196704:RXL196731 SHH196704:SHH196731 SRD196704:SRD196731 TAZ196704:TAZ196731 TKV196704:TKV196731 TUR196704:TUR196731 UEN196704:UEN196731 UOJ196704:UOJ196731 UYF196704:UYF196731 VIB196704:VIB196731 VRX196704:VRX196731 WBT196704:WBT196731 WLP196704:WLP196731 WVL196704:WVL196731 D262240:D262267 IZ262240:IZ262267 SV262240:SV262267 ACR262240:ACR262267 AMN262240:AMN262267 AWJ262240:AWJ262267 BGF262240:BGF262267 BQB262240:BQB262267 BZX262240:BZX262267 CJT262240:CJT262267 CTP262240:CTP262267 DDL262240:DDL262267 DNH262240:DNH262267 DXD262240:DXD262267 EGZ262240:EGZ262267 EQV262240:EQV262267 FAR262240:FAR262267 FKN262240:FKN262267 FUJ262240:FUJ262267 GEF262240:GEF262267 GOB262240:GOB262267 GXX262240:GXX262267 HHT262240:HHT262267 HRP262240:HRP262267 IBL262240:IBL262267 ILH262240:ILH262267 IVD262240:IVD262267 JEZ262240:JEZ262267 JOV262240:JOV262267 JYR262240:JYR262267 KIN262240:KIN262267 KSJ262240:KSJ262267 LCF262240:LCF262267 LMB262240:LMB262267 LVX262240:LVX262267 MFT262240:MFT262267 MPP262240:MPP262267 MZL262240:MZL262267 NJH262240:NJH262267 NTD262240:NTD262267 OCZ262240:OCZ262267 OMV262240:OMV262267 OWR262240:OWR262267 PGN262240:PGN262267 PQJ262240:PQJ262267 QAF262240:QAF262267 QKB262240:QKB262267 QTX262240:QTX262267 RDT262240:RDT262267 RNP262240:RNP262267 RXL262240:RXL262267 SHH262240:SHH262267 SRD262240:SRD262267 TAZ262240:TAZ262267 TKV262240:TKV262267 TUR262240:TUR262267 UEN262240:UEN262267 UOJ262240:UOJ262267 UYF262240:UYF262267 VIB262240:VIB262267 VRX262240:VRX262267 WBT262240:WBT262267 WLP262240:WLP262267 WVL262240:WVL262267 D327776:D327803 IZ327776:IZ327803 SV327776:SV327803 ACR327776:ACR327803 AMN327776:AMN327803 AWJ327776:AWJ327803 BGF327776:BGF327803 BQB327776:BQB327803 BZX327776:BZX327803 CJT327776:CJT327803 CTP327776:CTP327803 DDL327776:DDL327803 DNH327776:DNH327803 DXD327776:DXD327803 EGZ327776:EGZ327803 EQV327776:EQV327803 FAR327776:FAR327803 FKN327776:FKN327803 FUJ327776:FUJ327803 GEF327776:GEF327803 GOB327776:GOB327803 GXX327776:GXX327803 HHT327776:HHT327803 HRP327776:HRP327803 IBL327776:IBL327803 ILH327776:ILH327803 IVD327776:IVD327803 JEZ327776:JEZ327803 JOV327776:JOV327803 JYR327776:JYR327803 KIN327776:KIN327803 KSJ327776:KSJ327803 LCF327776:LCF327803 LMB327776:LMB327803 LVX327776:LVX327803 MFT327776:MFT327803 MPP327776:MPP327803 MZL327776:MZL327803 NJH327776:NJH327803 NTD327776:NTD327803 OCZ327776:OCZ327803 OMV327776:OMV327803 OWR327776:OWR327803 PGN327776:PGN327803 PQJ327776:PQJ327803 QAF327776:QAF327803 QKB327776:QKB327803 QTX327776:QTX327803 RDT327776:RDT327803 RNP327776:RNP327803 RXL327776:RXL327803 SHH327776:SHH327803 SRD327776:SRD327803 TAZ327776:TAZ327803 TKV327776:TKV327803 TUR327776:TUR327803 UEN327776:UEN327803 UOJ327776:UOJ327803 UYF327776:UYF327803 VIB327776:VIB327803 VRX327776:VRX327803 WBT327776:WBT327803 WLP327776:WLP327803 WVL327776:WVL327803 D393312:D393339 IZ393312:IZ393339 SV393312:SV393339 ACR393312:ACR393339 AMN393312:AMN393339 AWJ393312:AWJ393339 BGF393312:BGF393339 BQB393312:BQB393339 BZX393312:BZX393339 CJT393312:CJT393339 CTP393312:CTP393339 DDL393312:DDL393339 DNH393312:DNH393339 DXD393312:DXD393339 EGZ393312:EGZ393339 EQV393312:EQV393339 FAR393312:FAR393339 FKN393312:FKN393339 FUJ393312:FUJ393339 GEF393312:GEF393339 GOB393312:GOB393339 GXX393312:GXX393339 HHT393312:HHT393339 HRP393312:HRP393339 IBL393312:IBL393339 ILH393312:ILH393339 IVD393312:IVD393339 JEZ393312:JEZ393339 JOV393312:JOV393339 JYR393312:JYR393339 KIN393312:KIN393339 KSJ393312:KSJ393339 LCF393312:LCF393339 LMB393312:LMB393339 LVX393312:LVX393339 MFT393312:MFT393339 MPP393312:MPP393339 MZL393312:MZL393339 NJH393312:NJH393339 NTD393312:NTD393339 OCZ393312:OCZ393339 OMV393312:OMV393339 OWR393312:OWR393339 PGN393312:PGN393339 PQJ393312:PQJ393339 QAF393312:QAF393339 QKB393312:QKB393339 QTX393312:QTX393339 RDT393312:RDT393339 RNP393312:RNP393339 RXL393312:RXL393339 SHH393312:SHH393339 SRD393312:SRD393339 TAZ393312:TAZ393339 TKV393312:TKV393339 TUR393312:TUR393339 UEN393312:UEN393339 UOJ393312:UOJ393339 UYF393312:UYF393339 VIB393312:VIB393339 VRX393312:VRX393339 WBT393312:WBT393339 WLP393312:WLP393339 WVL393312:WVL393339 D458848:D458875 IZ458848:IZ458875 SV458848:SV458875 ACR458848:ACR458875 AMN458848:AMN458875 AWJ458848:AWJ458875 BGF458848:BGF458875 BQB458848:BQB458875 BZX458848:BZX458875 CJT458848:CJT458875 CTP458848:CTP458875 DDL458848:DDL458875 DNH458848:DNH458875 DXD458848:DXD458875 EGZ458848:EGZ458875 EQV458848:EQV458875 FAR458848:FAR458875 FKN458848:FKN458875 FUJ458848:FUJ458875 GEF458848:GEF458875 GOB458848:GOB458875 GXX458848:GXX458875 HHT458848:HHT458875 HRP458848:HRP458875 IBL458848:IBL458875 ILH458848:ILH458875 IVD458848:IVD458875 JEZ458848:JEZ458875 JOV458848:JOV458875 JYR458848:JYR458875 KIN458848:KIN458875 KSJ458848:KSJ458875 LCF458848:LCF458875 LMB458848:LMB458875 LVX458848:LVX458875 MFT458848:MFT458875 MPP458848:MPP458875 MZL458848:MZL458875 NJH458848:NJH458875 NTD458848:NTD458875 OCZ458848:OCZ458875 OMV458848:OMV458875 OWR458848:OWR458875 PGN458848:PGN458875 PQJ458848:PQJ458875 QAF458848:QAF458875 QKB458848:QKB458875 QTX458848:QTX458875 RDT458848:RDT458875 RNP458848:RNP458875 RXL458848:RXL458875 SHH458848:SHH458875 SRD458848:SRD458875 TAZ458848:TAZ458875 TKV458848:TKV458875 TUR458848:TUR458875 UEN458848:UEN458875 UOJ458848:UOJ458875 UYF458848:UYF458875 VIB458848:VIB458875 VRX458848:VRX458875 WBT458848:WBT458875 WLP458848:WLP458875 WVL458848:WVL458875 D524384:D524411 IZ524384:IZ524411 SV524384:SV524411 ACR524384:ACR524411 AMN524384:AMN524411 AWJ524384:AWJ524411 BGF524384:BGF524411 BQB524384:BQB524411 BZX524384:BZX524411 CJT524384:CJT524411 CTP524384:CTP524411 DDL524384:DDL524411 DNH524384:DNH524411 DXD524384:DXD524411 EGZ524384:EGZ524411 EQV524384:EQV524411 FAR524384:FAR524411 FKN524384:FKN524411 FUJ524384:FUJ524411 GEF524384:GEF524411 GOB524384:GOB524411 GXX524384:GXX524411 HHT524384:HHT524411 HRP524384:HRP524411 IBL524384:IBL524411 ILH524384:ILH524411 IVD524384:IVD524411 JEZ524384:JEZ524411 JOV524384:JOV524411 JYR524384:JYR524411 KIN524384:KIN524411 KSJ524384:KSJ524411 LCF524384:LCF524411 LMB524384:LMB524411 LVX524384:LVX524411 MFT524384:MFT524411 MPP524384:MPP524411 MZL524384:MZL524411 NJH524384:NJH524411 NTD524384:NTD524411 OCZ524384:OCZ524411 OMV524384:OMV524411 OWR524384:OWR524411 PGN524384:PGN524411 PQJ524384:PQJ524411 QAF524384:QAF524411 QKB524384:QKB524411 QTX524384:QTX524411 RDT524384:RDT524411 RNP524384:RNP524411 RXL524384:RXL524411 SHH524384:SHH524411 SRD524384:SRD524411 TAZ524384:TAZ524411 TKV524384:TKV524411 TUR524384:TUR524411 UEN524384:UEN524411 UOJ524384:UOJ524411 UYF524384:UYF524411 VIB524384:VIB524411 VRX524384:VRX524411 WBT524384:WBT524411 WLP524384:WLP524411 WVL524384:WVL524411 D589920:D589947 IZ589920:IZ589947 SV589920:SV589947 ACR589920:ACR589947 AMN589920:AMN589947 AWJ589920:AWJ589947 BGF589920:BGF589947 BQB589920:BQB589947 BZX589920:BZX589947 CJT589920:CJT589947 CTP589920:CTP589947 DDL589920:DDL589947 DNH589920:DNH589947 DXD589920:DXD589947 EGZ589920:EGZ589947 EQV589920:EQV589947 FAR589920:FAR589947 FKN589920:FKN589947 FUJ589920:FUJ589947 GEF589920:GEF589947 GOB589920:GOB589947 GXX589920:GXX589947 HHT589920:HHT589947 HRP589920:HRP589947 IBL589920:IBL589947 ILH589920:ILH589947 IVD589920:IVD589947 JEZ589920:JEZ589947 JOV589920:JOV589947 JYR589920:JYR589947 KIN589920:KIN589947 KSJ589920:KSJ589947 LCF589920:LCF589947 LMB589920:LMB589947 LVX589920:LVX589947 MFT589920:MFT589947 MPP589920:MPP589947 MZL589920:MZL589947 NJH589920:NJH589947 NTD589920:NTD589947 OCZ589920:OCZ589947 OMV589920:OMV589947 OWR589920:OWR589947 PGN589920:PGN589947 PQJ589920:PQJ589947 QAF589920:QAF589947 QKB589920:QKB589947 QTX589920:QTX589947 RDT589920:RDT589947 RNP589920:RNP589947 RXL589920:RXL589947 SHH589920:SHH589947 SRD589920:SRD589947 TAZ589920:TAZ589947 TKV589920:TKV589947 TUR589920:TUR589947 UEN589920:UEN589947 UOJ589920:UOJ589947 UYF589920:UYF589947 VIB589920:VIB589947 VRX589920:VRX589947 WBT589920:WBT589947 WLP589920:WLP589947 WVL589920:WVL589947 D655456:D655483 IZ655456:IZ655483 SV655456:SV655483 ACR655456:ACR655483 AMN655456:AMN655483 AWJ655456:AWJ655483 BGF655456:BGF655483 BQB655456:BQB655483 BZX655456:BZX655483 CJT655456:CJT655483 CTP655456:CTP655483 DDL655456:DDL655483 DNH655456:DNH655483 DXD655456:DXD655483 EGZ655456:EGZ655483 EQV655456:EQV655483 FAR655456:FAR655483 FKN655456:FKN655483 FUJ655456:FUJ655483 GEF655456:GEF655483 GOB655456:GOB655483 GXX655456:GXX655483 HHT655456:HHT655483 HRP655456:HRP655483 IBL655456:IBL655483 ILH655456:ILH655483 IVD655456:IVD655483 JEZ655456:JEZ655483 JOV655456:JOV655483 JYR655456:JYR655483 KIN655456:KIN655483 KSJ655456:KSJ655483 LCF655456:LCF655483 LMB655456:LMB655483 LVX655456:LVX655483 MFT655456:MFT655483 MPP655456:MPP655483 MZL655456:MZL655483 NJH655456:NJH655483 NTD655456:NTD655483 OCZ655456:OCZ655483 OMV655456:OMV655483 OWR655456:OWR655483 PGN655456:PGN655483 PQJ655456:PQJ655483 QAF655456:QAF655483 QKB655456:QKB655483 QTX655456:QTX655483 RDT655456:RDT655483 RNP655456:RNP655483 RXL655456:RXL655483 SHH655456:SHH655483 SRD655456:SRD655483 TAZ655456:TAZ655483 TKV655456:TKV655483 TUR655456:TUR655483 UEN655456:UEN655483 UOJ655456:UOJ655483 UYF655456:UYF655483 VIB655456:VIB655483 VRX655456:VRX655483 WBT655456:WBT655483 WLP655456:WLP655483 WVL655456:WVL655483 D720992:D721019 IZ720992:IZ721019 SV720992:SV721019 ACR720992:ACR721019 AMN720992:AMN721019 AWJ720992:AWJ721019 BGF720992:BGF721019 BQB720992:BQB721019 BZX720992:BZX721019 CJT720992:CJT721019 CTP720992:CTP721019 DDL720992:DDL721019 DNH720992:DNH721019 DXD720992:DXD721019 EGZ720992:EGZ721019 EQV720992:EQV721019 FAR720992:FAR721019 FKN720992:FKN721019 FUJ720992:FUJ721019 GEF720992:GEF721019 GOB720992:GOB721019 GXX720992:GXX721019 HHT720992:HHT721019 HRP720992:HRP721019 IBL720992:IBL721019 ILH720992:ILH721019 IVD720992:IVD721019 JEZ720992:JEZ721019 JOV720992:JOV721019 JYR720992:JYR721019 KIN720992:KIN721019 KSJ720992:KSJ721019 LCF720992:LCF721019 LMB720992:LMB721019 LVX720992:LVX721019 MFT720992:MFT721019 MPP720992:MPP721019 MZL720992:MZL721019 NJH720992:NJH721019 NTD720992:NTD721019 OCZ720992:OCZ721019 OMV720992:OMV721019 OWR720992:OWR721019 PGN720992:PGN721019 PQJ720992:PQJ721019 QAF720992:QAF721019 QKB720992:QKB721019 QTX720992:QTX721019 RDT720992:RDT721019 RNP720992:RNP721019 RXL720992:RXL721019 SHH720992:SHH721019 SRD720992:SRD721019 TAZ720992:TAZ721019 TKV720992:TKV721019 TUR720992:TUR721019 UEN720992:UEN721019 UOJ720992:UOJ721019 UYF720992:UYF721019 VIB720992:VIB721019 VRX720992:VRX721019 WBT720992:WBT721019 WLP720992:WLP721019 WVL720992:WVL721019 D786528:D786555 IZ786528:IZ786555 SV786528:SV786555 ACR786528:ACR786555 AMN786528:AMN786555 AWJ786528:AWJ786555 BGF786528:BGF786555 BQB786528:BQB786555 BZX786528:BZX786555 CJT786528:CJT786555 CTP786528:CTP786555 DDL786528:DDL786555 DNH786528:DNH786555 DXD786528:DXD786555 EGZ786528:EGZ786555 EQV786528:EQV786555 FAR786528:FAR786555 FKN786528:FKN786555 FUJ786528:FUJ786555 GEF786528:GEF786555 GOB786528:GOB786555 GXX786528:GXX786555 HHT786528:HHT786555 HRP786528:HRP786555 IBL786528:IBL786555 ILH786528:ILH786555 IVD786528:IVD786555 JEZ786528:JEZ786555 JOV786528:JOV786555 JYR786528:JYR786555 KIN786528:KIN786555 KSJ786528:KSJ786555 LCF786528:LCF786555 LMB786528:LMB786555 LVX786528:LVX786555 MFT786528:MFT786555 MPP786528:MPP786555 MZL786528:MZL786555 NJH786528:NJH786555 NTD786528:NTD786555 OCZ786528:OCZ786555 OMV786528:OMV786555 OWR786528:OWR786555 PGN786528:PGN786555 PQJ786528:PQJ786555 QAF786528:QAF786555 QKB786528:QKB786555 QTX786528:QTX786555 RDT786528:RDT786555 RNP786528:RNP786555 RXL786528:RXL786555 SHH786528:SHH786555 SRD786528:SRD786555 TAZ786528:TAZ786555 TKV786528:TKV786555 TUR786528:TUR786555 UEN786528:UEN786555 UOJ786528:UOJ786555 UYF786528:UYF786555 VIB786528:VIB786555 VRX786528:VRX786555 WBT786528:WBT786555 WLP786528:WLP786555 WVL786528:WVL786555 D852064:D852091 IZ852064:IZ852091 SV852064:SV852091 ACR852064:ACR852091 AMN852064:AMN852091 AWJ852064:AWJ852091 BGF852064:BGF852091 BQB852064:BQB852091 BZX852064:BZX852091 CJT852064:CJT852091 CTP852064:CTP852091 DDL852064:DDL852091 DNH852064:DNH852091 DXD852064:DXD852091 EGZ852064:EGZ852091 EQV852064:EQV852091 FAR852064:FAR852091 FKN852064:FKN852091 FUJ852064:FUJ852091 GEF852064:GEF852091 GOB852064:GOB852091 GXX852064:GXX852091 HHT852064:HHT852091 HRP852064:HRP852091 IBL852064:IBL852091 ILH852064:ILH852091 IVD852064:IVD852091 JEZ852064:JEZ852091 JOV852064:JOV852091 JYR852064:JYR852091 KIN852064:KIN852091 KSJ852064:KSJ852091 LCF852064:LCF852091 LMB852064:LMB852091 LVX852064:LVX852091 MFT852064:MFT852091 MPP852064:MPP852091 MZL852064:MZL852091 NJH852064:NJH852091 NTD852064:NTD852091 OCZ852064:OCZ852091 OMV852064:OMV852091 OWR852064:OWR852091 PGN852064:PGN852091 PQJ852064:PQJ852091 QAF852064:QAF852091 QKB852064:QKB852091 QTX852064:QTX852091 RDT852064:RDT852091 RNP852064:RNP852091 RXL852064:RXL852091 SHH852064:SHH852091 SRD852064:SRD852091 TAZ852064:TAZ852091 TKV852064:TKV852091 TUR852064:TUR852091 UEN852064:UEN852091 UOJ852064:UOJ852091 UYF852064:UYF852091 VIB852064:VIB852091 VRX852064:VRX852091 WBT852064:WBT852091 WLP852064:WLP852091 WVL852064:WVL852091 D917600:D917627 IZ917600:IZ917627 SV917600:SV917627 ACR917600:ACR917627 AMN917600:AMN917627 AWJ917600:AWJ917627 BGF917600:BGF917627 BQB917600:BQB917627 BZX917600:BZX917627 CJT917600:CJT917627 CTP917600:CTP917627 DDL917600:DDL917627 DNH917600:DNH917627 DXD917600:DXD917627 EGZ917600:EGZ917627 EQV917600:EQV917627 FAR917600:FAR917627 FKN917600:FKN917627 FUJ917600:FUJ917627 GEF917600:GEF917627 GOB917600:GOB917627 GXX917600:GXX917627 HHT917600:HHT917627 HRP917600:HRP917627 IBL917600:IBL917627 ILH917600:ILH917627 IVD917600:IVD917627 JEZ917600:JEZ917627 JOV917600:JOV917627 JYR917600:JYR917627 KIN917600:KIN917627 KSJ917600:KSJ917627 LCF917600:LCF917627 LMB917600:LMB917627 LVX917600:LVX917627 MFT917600:MFT917627 MPP917600:MPP917627 MZL917600:MZL917627 NJH917600:NJH917627 NTD917600:NTD917627 OCZ917600:OCZ917627 OMV917600:OMV917627 OWR917600:OWR917627 PGN917600:PGN917627 PQJ917600:PQJ917627 QAF917600:QAF917627 QKB917600:QKB917627 QTX917600:QTX917627 RDT917600:RDT917627 RNP917600:RNP917627 RXL917600:RXL917627 SHH917600:SHH917627 SRD917600:SRD917627 TAZ917600:TAZ917627 TKV917600:TKV917627 TUR917600:TUR917627 UEN917600:UEN917627 UOJ917600:UOJ917627 UYF917600:UYF917627 VIB917600:VIB917627 VRX917600:VRX917627 WBT917600:WBT917627 WLP917600:WLP917627 WVL917600:WVL917627 D983136:D983163 IZ983136:IZ983163 SV983136:SV983163 ACR983136:ACR983163 AMN983136:AMN983163 AWJ983136:AWJ983163 BGF983136:BGF983163 BQB983136:BQB983163 BZX983136:BZX983163 CJT983136:CJT983163 CTP983136:CTP983163 DDL983136:DDL983163 DNH983136:DNH983163 DXD983136:DXD983163 EGZ983136:EGZ983163 EQV983136:EQV983163 FAR983136:FAR983163 FKN983136:FKN983163 FUJ983136:FUJ983163 GEF983136:GEF983163 GOB983136:GOB983163 GXX983136:GXX983163 HHT983136:HHT983163 HRP983136:HRP983163 IBL983136:IBL983163 ILH983136:ILH983163 IVD983136:IVD983163 JEZ983136:JEZ983163 JOV983136:JOV983163 JYR983136:JYR983163 KIN983136:KIN983163 KSJ983136:KSJ983163 LCF983136:LCF983163 LMB983136:LMB983163 LVX983136:LVX983163 MFT983136:MFT983163 MPP983136:MPP983163 MZL983136:MZL983163 NJH983136:NJH983163 NTD983136:NTD983163 OCZ983136:OCZ983163 OMV983136:OMV983163 OWR983136:OWR983163 PGN983136:PGN983163 PQJ983136:PQJ983163 QAF983136:QAF983163 QKB983136:QKB983163 QTX983136:QTX983163 RDT983136:RDT983163 RNP983136:RNP983163 RXL983136:RXL983163 SHH983136:SHH983163 SRD983136:SRD983163 TAZ983136:TAZ983163 TKV983136:TKV983163 TUR983136:TUR983163 UEN983136:UEN983163 UOJ983136:UOJ983163 UYF983136:UYF983163 VIB983136:VIB983163 VRX983136:VRX983163 WBT983136:WBT983163 WLP983136:WLP983163 WVL983136:WVL983163 B123 IX123 ST123 ACP123 AML123 AWH123 BGD123 BPZ123 BZV123 CJR123 CTN123 DDJ123 DNF123 DXB123 EGX123 EQT123 FAP123 FKL123 FUH123 GED123 GNZ123 GXV123 HHR123 HRN123 IBJ123 ILF123 IVB123 JEX123 JOT123 JYP123 KIL123 KSH123 LCD123 LLZ123 LVV123 MFR123 MPN123 MZJ123 NJF123 NTB123 OCX123 OMT123 OWP123 PGL123 PQH123 QAD123 QJZ123 QTV123 RDR123 RNN123 RXJ123 SHF123 SRB123 TAX123 TKT123 TUP123 UEL123 UOH123 UYD123 VHZ123 VRV123 WBR123 WLN123 WVJ123 B65659 IX65659 ST65659 ACP65659 AML65659 AWH65659 BGD65659 BPZ65659 BZV65659 CJR65659 CTN65659 DDJ65659 DNF65659 DXB65659 EGX65659 EQT65659 FAP65659 FKL65659 FUH65659 GED65659 GNZ65659 GXV65659 HHR65659 HRN65659 IBJ65659 ILF65659 IVB65659 JEX65659 JOT65659 JYP65659 KIL65659 KSH65659 LCD65659 LLZ65659 LVV65659 MFR65659 MPN65659 MZJ65659 NJF65659 NTB65659 OCX65659 OMT65659 OWP65659 PGL65659 PQH65659 QAD65659 QJZ65659 QTV65659 RDR65659 RNN65659 RXJ65659 SHF65659 SRB65659 TAX65659 TKT65659 TUP65659 UEL65659 UOH65659 UYD65659 VHZ65659 VRV65659 WBR65659 WLN65659 WVJ65659 B131195 IX131195 ST131195 ACP131195 AML131195 AWH131195 BGD131195 BPZ131195 BZV131195 CJR131195 CTN131195 DDJ131195 DNF131195 DXB131195 EGX131195 EQT131195 FAP131195 FKL131195 FUH131195 GED131195 GNZ131195 GXV131195 HHR131195 HRN131195 IBJ131195 ILF131195 IVB131195 JEX131195 JOT131195 JYP131195 KIL131195 KSH131195 LCD131195 LLZ131195 LVV131195 MFR131195 MPN131195 MZJ131195 NJF131195 NTB131195 OCX131195 OMT131195 OWP131195 PGL131195 PQH131195 QAD131195 QJZ131195 QTV131195 RDR131195 RNN131195 RXJ131195 SHF131195 SRB131195 TAX131195 TKT131195 TUP131195 UEL131195 UOH131195 UYD131195 VHZ131195 VRV131195 WBR131195 WLN131195 WVJ131195 B196731 IX196731 ST196731 ACP196731 AML196731 AWH196731 BGD196731 BPZ196731 BZV196731 CJR196731 CTN196731 DDJ196731 DNF196731 DXB196731 EGX196731 EQT196731 FAP196731 FKL196731 FUH196731 GED196731 GNZ196731 GXV196731 HHR196731 HRN196731 IBJ196731 ILF196731 IVB196731 JEX196731 JOT196731 JYP196731 KIL196731 KSH196731 LCD196731 LLZ196731 LVV196731 MFR196731 MPN196731 MZJ196731 NJF196731 NTB196731 OCX196731 OMT196731 OWP196731 PGL196731 PQH196731 QAD196731 QJZ196731 QTV196731 RDR196731 RNN196731 RXJ196731 SHF196731 SRB196731 TAX196731 TKT196731 TUP196731 UEL196731 UOH196731 UYD196731 VHZ196731 VRV196731 WBR196731 WLN196731 WVJ196731 B262267 IX262267 ST262267 ACP262267 AML262267 AWH262267 BGD262267 BPZ262267 BZV262267 CJR262267 CTN262267 DDJ262267 DNF262267 DXB262267 EGX262267 EQT262267 FAP262267 FKL262267 FUH262267 GED262267 GNZ262267 GXV262267 HHR262267 HRN262267 IBJ262267 ILF262267 IVB262267 JEX262267 JOT262267 JYP262267 KIL262267 KSH262267 LCD262267 LLZ262267 LVV262267 MFR262267 MPN262267 MZJ262267 NJF262267 NTB262267 OCX262267 OMT262267 OWP262267 PGL262267 PQH262267 QAD262267 QJZ262267 QTV262267 RDR262267 RNN262267 RXJ262267 SHF262267 SRB262267 TAX262267 TKT262267 TUP262267 UEL262267 UOH262267 UYD262267 VHZ262267 VRV262267 WBR262267 WLN262267 WVJ262267 B327803 IX327803 ST327803 ACP327803 AML327803 AWH327803 BGD327803 BPZ327803 BZV327803 CJR327803 CTN327803 DDJ327803 DNF327803 DXB327803 EGX327803 EQT327803 FAP327803 FKL327803 FUH327803 GED327803 GNZ327803 GXV327803 HHR327803 HRN327803 IBJ327803 ILF327803 IVB327803 JEX327803 JOT327803 JYP327803 KIL327803 KSH327803 LCD327803 LLZ327803 LVV327803 MFR327803 MPN327803 MZJ327803 NJF327803 NTB327803 OCX327803 OMT327803 OWP327803 PGL327803 PQH327803 QAD327803 QJZ327803 QTV327803 RDR327803 RNN327803 RXJ327803 SHF327803 SRB327803 TAX327803 TKT327803 TUP327803 UEL327803 UOH327803 UYD327803 VHZ327803 VRV327803 WBR327803 WLN327803 WVJ327803 B393339 IX393339 ST393339 ACP393339 AML393339 AWH393339 BGD393339 BPZ393339 BZV393339 CJR393339 CTN393339 DDJ393339 DNF393339 DXB393339 EGX393339 EQT393339 FAP393339 FKL393339 FUH393339 GED393339 GNZ393339 GXV393339 HHR393339 HRN393339 IBJ393339 ILF393339 IVB393339 JEX393339 JOT393339 JYP393339 KIL393339 KSH393339 LCD393339 LLZ393339 LVV393339 MFR393339 MPN393339 MZJ393339 NJF393339 NTB393339 OCX393339 OMT393339 OWP393339 PGL393339 PQH393339 QAD393339 QJZ393339 QTV393339 RDR393339 RNN393339 RXJ393339 SHF393339 SRB393339 TAX393339 TKT393339 TUP393339 UEL393339 UOH393339 UYD393339 VHZ393339 VRV393339 WBR393339 WLN393339 WVJ393339 B458875 IX458875 ST458875 ACP458875 AML458875 AWH458875 BGD458875 BPZ458875 BZV458875 CJR458875 CTN458875 DDJ458875 DNF458875 DXB458875 EGX458875 EQT458875 FAP458875 FKL458875 FUH458875 GED458875 GNZ458875 GXV458875 HHR458875 HRN458875 IBJ458875 ILF458875 IVB458875 JEX458875 JOT458875 JYP458875 KIL458875 KSH458875 LCD458875 LLZ458875 LVV458875 MFR458875 MPN458875 MZJ458875 NJF458875 NTB458875 OCX458875 OMT458875 OWP458875 PGL458875 PQH458875 QAD458875 QJZ458875 QTV458875 RDR458875 RNN458875 RXJ458875 SHF458875 SRB458875 TAX458875 TKT458875 TUP458875 UEL458875 UOH458875 UYD458875 VHZ458875 VRV458875 WBR458875 WLN458875 WVJ458875 B524411 IX524411 ST524411 ACP524411 AML524411 AWH524411 BGD524411 BPZ524411 BZV524411 CJR524411 CTN524411 DDJ524411 DNF524411 DXB524411 EGX524411 EQT524411 FAP524411 FKL524411 FUH524411 GED524411 GNZ524411 GXV524411 HHR524411 HRN524411 IBJ524411 ILF524411 IVB524411 JEX524411 JOT524411 JYP524411 KIL524411 KSH524411 LCD524411 LLZ524411 LVV524411 MFR524411 MPN524411 MZJ524411 NJF524411 NTB524411 OCX524411 OMT524411 OWP524411 PGL524411 PQH524411 QAD524411 QJZ524411 QTV524411 RDR524411 RNN524411 RXJ524411 SHF524411 SRB524411 TAX524411 TKT524411 TUP524411 UEL524411 UOH524411 UYD524411 VHZ524411 VRV524411 WBR524411 WLN524411 WVJ524411 B589947 IX589947 ST589947 ACP589947 AML589947 AWH589947 BGD589947 BPZ589947 BZV589947 CJR589947 CTN589947 DDJ589947 DNF589947 DXB589947 EGX589947 EQT589947 FAP589947 FKL589947 FUH589947 GED589947 GNZ589947 GXV589947 HHR589947 HRN589947 IBJ589947 ILF589947 IVB589947 JEX589947 JOT589947 JYP589947 KIL589947 KSH589947 LCD589947 LLZ589947 LVV589947 MFR589947 MPN589947 MZJ589947 NJF589947 NTB589947 OCX589947 OMT589947 OWP589947 PGL589947 PQH589947 QAD589947 QJZ589947 QTV589947 RDR589947 RNN589947 RXJ589947 SHF589947 SRB589947 TAX589947 TKT589947 TUP589947 UEL589947 UOH589947 UYD589947 VHZ589947 VRV589947 WBR589947 WLN589947 WVJ589947 B655483 IX655483 ST655483 ACP655483 AML655483 AWH655483 BGD655483 BPZ655483 BZV655483 CJR655483 CTN655483 DDJ655483 DNF655483 DXB655483 EGX655483 EQT655483 FAP655483 FKL655483 FUH655483 GED655483 GNZ655483 GXV655483 HHR655483 HRN655483 IBJ655483 ILF655483 IVB655483 JEX655483 JOT655483 JYP655483 KIL655483 KSH655483 LCD655483 LLZ655483 LVV655483 MFR655483 MPN655483 MZJ655483 NJF655483 NTB655483 OCX655483 OMT655483 OWP655483 PGL655483 PQH655483 QAD655483 QJZ655483 QTV655483 RDR655483 RNN655483 RXJ655483 SHF655483 SRB655483 TAX655483 TKT655483 TUP655483 UEL655483 UOH655483 UYD655483 VHZ655483 VRV655483 WBR655483 WLN655483 WVJ655483 B721019 IX721019 ST721019 ACP721019 AML721019 AWH721019 BGD721019 BPZ721019 BZV721019 CJR721019 CTN721019 DDJ721019 DNF721019 DXB721019 EGX721019 EQT721019 FAP721019 FKL721019 FUH721019 GED721019 GNZ721019 GXV721019 HHR721019 HRN721019 IBJ721019 ILF721019 IVB721019 JEX721019 JOT721019 JYP721019 KIL721019 KSH721019 LCD721019 LLZ721019 LVV721019 MFR721019 MPN721019 MZJ721019 NJF721019 NTB721019 OCX721019 OMT721019 OWP721019 PGL721019 PQH721019 QAD721019 QJZ721019 QTV721019 RDR721019 RNN721019 RXJ721019 SHF721019 SRB721019 TAX721019 TKT721019 TUP721019 UEL721019 UOH721019 UYD721019 VHZ721019 VRV721019 WBR721019 WLN721019 WVJ721019 B786555 IX786555 ST786555 ACP786555 AML786555 AWH786555 BGD786555 BPZ786555 BZV786555 CJR786555 CTN786555 DDJ786555 DNF786555 DXB786555 EGX786555 EQT786555 FAP786555 FKL786555 FUH786555 GED786555 GNZ786555 GXV786555 HHR786555 HRN786555 IBJ786555 ILF786555 IVB786555 JEX786555 JOT786555 JYP786555 KIL786555 KSH786555 LCD786555 LLZ786555 LVV786555 MFR786555 MPN786555 MZJ786555 NJF786555 NTB786555 OCX786555 OMT786555 OWP786555 PGL786555 PQH786555 QAD786555 QJZ786555 QTV786555 RDR786555 RNN786555 RXJ786555 SHF786555 SRB786555 TAX786555 TKT786555 TUP786555 UEL786555 UOH786555 UYD786555 VHZ786555 VRV786555 WBR786555 WLN786555 WVJ786555 B852091 IX852091 ST852091 ACP852091 AML852091 AWH852091 BGD852091 BPZ852091 BZV852091 CJR852091 CTN852091 DDJ852091 DNF852091 DXB852091 EGX852091 EQT852091 FAP852091 FKL852091 FUH852091 GED852091 GNZ852091 GXV852091 HHR852091 HRN852091 IBJ852091 ILF852091 IVB852091 JEX852091 JOT852091 JYP852091 KIL852091 KSH852091 LCD852091 LLZ852091 LVV852091 MFR852091 MPN852091 MZJ852091 NJF852091 NTB852091 OCX852091 OMT852091 OWP852091 PGL852091 PQH852091 QAD852091 QJZ852091 QTV852091 RDR852091 RNN852091 RXJ852091 SHF852091 SRB852091 TAX852091 TKT852091 TUP852091 UEL852091 UOH852091 UYD852091 VHZ852091 VRV852091 WBR852091 WLN852091 WVJ852091 B917627 IX917627 ST917627 ACP917627 AML917627 AWH917627 BGD917627 BPZ917627 BZV917627 CJR917627 CTN917627 DDJ917627 DNF917627 DXB917627 EGX917627 EQT917627 FAP917627 FKL917627 FUH917627 GED917627 GNZ917627 GXV917627 HHR917627 HRN917627 IBJ917627 ILF917627 IVB917627 JEX917627 JOT917627 JYP917627 KIL917627 KSH917627 LCD917627 LLZ917627 LVV917627 MFR917627 MPN917627 MZJ917627 NJF917627 NTB917627 OCX917627 OMT917627 OWP917627 PGL917627 PQH917627 QAD917627 QJZ917627 QTV917627 RDR917627 RNN917627 RXJ917627 SHF917627 SRB917627 TAX917627 TKT917627 TUP917627 UEL917627 UOH917627 UYD917627 VHZ917627 VRV917627 WBR917627 WLN917627 WVJ917627 B983163 IX983163 ST983163 ACP983163 AML983163 AWH983163 BGD983163 BPZ983163 BZV983163 CJR983163 CTN983163 DDJ983163 DNF983163 DXB983163 EGX983163 EQT983163 FAP983163 FKL983163 FUH983163 GED983163 GNZ983163 GXV983163 HHR983163 HRN983163 IBJ983163 ILF983163 IVB983163 JEX983163 JOT983163 JYP983163 KIL983163 KSH983163 LCD983163 LLZ983163 LVV983163 MFR983163 MPN983163 MZJ983163 NJF983163 NTB983163 OCX983163 OMT983163 OWP983163 PGL983163 PQH983163 QAD983163 QJZ983163 QTV983163 RDR983163 RNN983163 RXJ983163 SHF983163 SRB983163 TAX983163 TKT983163 TUP983163 UEL983163 UOH983163 UYD983163 VHZ983163 VRV983163 WBR983163 WLN983163 WVJ983163">
      <formula1>-99999999999999</formula1>
      <formula2>99999999999999</formula2>
    </dataValidation>
  </dataValidations>
  <printOptions horizontalCentered="1"/>
  <pageMargins left="0.43263888888888902" right="0.31388888888888899" top="0.35416666666666702" bottom="0.70763888888888904" header="0.35416666666666702" footer="0.47152777777777799"/>
  <pageSetup paperSize="9" orientation="landscape" useFirstPageNumber="1"/>
  <headerFooter alignWithMargins="0"/>
</worksheet>
</file>

<file path=xl/worksheets/sheet2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1"/>
  <sheetViews>
    <sheetView showZeros="0" workbookViewId="0">
      <selection activeCell="E23" sqref="E23"/>
    </sheetView>
  </sheetViews>
  <sheetFormatPr defaultColWidth="12.125" defaultRowHeight="12.75"/>
  <cols>
    <col min="1" max="1" width="9.875" style="2" customWidth="1"/>
    <col min="2" max="2" width="54.25" style="2" customWidth="1"/>
    <col min="3" max="3" width="26" style="2" customWidth="1"/>
    <col min="4" max="256" width="12.125" style="2"/>
    <col min="257" max="257" width="9.875" style="2" customWidth="1"/>
    <col min="258" max="258" width="54.25" style="2" customWidth="1"/>
    <col min="259" max="259" width="26" style="2" customWidth="1"/>
    <col min="260" max="512" width="12.125" style="2"/>
    <col min="513" max="513" width="9.875" style="2" customWidth="1"/>
    <col min="514" max="514" width="54.25" style="2" customWidth="1"/>
    <col min="515" max="515" width="26" style="2" customWidth="1"/>
    <col min="516" max="768" width="12.125" style="2"/>
    <col min="769" max="769" width="9.875" style="2" customWidth="1"/>
    <col min="770" max="770" width="54.25" style="2" customWidth="1"/>
    <col min="771" max="771" width="26" style="2" customWidth="1"/>
    <col min="772" max="1024" width="12.125" style="2"/>
    <col min="1025" max="1025" width="9.875" style="2" customWidth="1"/>
    <col min="1026" max="1026" width="54.25" style="2" customWidth="1"/>
    <col min="1027" max="1027" width="26" style="2" customWidth="1"/>
    <col min="1028" max="1280" width="12.125" style="2"/>
    <col min="1281" max="1281" width="9.875" style="2" customWidth="1"/>
    <col min="1282" max="1282" width="54.25" style="2" customWidth="1"/>
    <col min="1283" max="1283" width="26" style="2" customWidth="1"/>
    <col min="1284" max="1536" width="12.125" style="2"/>
    <col min="1537" max="1537" width="9.875" style="2" customWidth="1"/>
    <col min="1538" max="1538" width="54.25" style="2" customWidth="1"/>
    <col min="1539" max="1539" width="26" style="2" customWidth="1"/>
    <col min="1540" max="1792" width="12.125" style="2"/>
    <col min="1793" max="1793" width="9.875" style="2" customWidth="1"/>
    <col min="1794" max="1794" width="54.25" style="2" customWidth="1"/>
    <col min="1795" max="1795" width="26" style="2" customWidth="1"/>
    <col min="1796" max="2048" width="12.125" style="2"/>
    <col min="2049" max="2049" width="9.875" style="2" customWidth="1"/>
    <col min="2050" max="2050" width="54.25" style="2" customWidth="1"/>
    <col min="2051" max="2051" width="26" style="2" customWidth="1"/>
    <col min="2052" max="2304" width="12.125" style="2"/>
    <col min="2305" max="2305" width="9.875" style="2" customWidth="1"/>
    <col min="2306" max="2306" width="54.25" style="2" customWidth="1"/>
    <col min="2307" max="2307" width="26" style="2" customWidth="1"/>
    <col min="2308" max="2560" width="12.125" style="2"/>
    <col min="2561" max="2561" width="9.875" style="2" customWidth="1"/>
    <col min="2562" max="2562" width="54.25" style="2" customWidth="1"/>
    <col min="2563" max="2563" width="26" style="2" customWidth="1"/>
    <col min="2564" max="2816" width="12.125" style="2"/>
    <col min="2817" max="2817" width="9.875" style="2" customWidth="1"/>
    <col min="2818" max="2818" width="54.25" style="2" customWidth="1"/>
    <col min="2819" max="2819" width="26" style="2" customWidth="1"/>
    <col min="2820" max="3072" width="12.125" style="2"/>
    <col min="3073" max="3073" width="9.875" style="2" customWidth="1"/>
    <col min="3074" max="3074" width="54.25" style="2" customWidth="1"/>
    <col min="3075" max="3075" width="26" style="2" customWidth="1"/>
    <col min="3076" max="3328" width="12.125" style="2"/>
    <col min="3329" max="3329" width="9.875" style="2" customWidth="1"/>
    <col min="3330" max="3330" width="54.25" style="2" customWidth="1"/>
    <col min="3331" max="3331" width="26" style="2" customWidth="1"/>
    <col min="3332" max="3584" width="12.125" style="2"/>
    <col min="3585" max="3585" width="9.875" style="2" customWidth="1"/>
    <col min="3586" max="3586" width="54.25" style="2" customWidth="1"/>
    <col min="3587" max="3587" width="26" style="2" customWidth="1"/>
    <col min="3588" max="3840" width="12.125" style="2"/>
    <col min="3841" max="3841" width="9.875" style="2" customWidth="1"/>
    <col min="3842" max="3842" width="54.25" style="2" customWidth="1"/>
    <col min="3843" max="3843" width="26" style="2" customWidth="1"/>
    <col min="3844" max="4096" width="12.125" style="2"/>
    <col min="4097" max="4097" width="9.875" style="2" customWidth="1"/>
    <col min="4098" max="4098" width="54.25" style="2" customWidth="1"/>
    <col min="4099" max="4099" width="26" style="2" customWidth="1"/>
    <col min="4100" max="4352" width="12.125" style="2"/>
    <col min="4353" max="4353" width="9.875" style="2" customWidth="1"/>
    <col min="4354" max="4354" width="54.25" style="2" customWidth="1"/>
    <col min="4355" max="4355" width="26" style="2" customWidth="1"/>
    <col min="4356" max="4608" width="12.125" style="2"/>
    <col min="4609" max="4609" width="9.875" style="2" customWidth="1"/>
    <col min="4610" max="4610" width="54.25" style="2" customWidth="1"/>
    <col min="4611" max="4611" width="26" style="2" customWidth="1"/>
    <col min="4612" max="4864" width="12.125" style="2"/>
    <col min="4865" max="4865" width="9.875" style="2" customWidth="1"/>
    <col min="4866" max="4866" width="54.25" style="2" customWidth="1"/>
    <col min="4867" max="4867" width="26" style="2" customWidth="1"/>
    <col min="4868" max="5120" width="12.125" style="2"/>
    <col min="5121" max="5121" width="9.875" style="2" customWidth="1"/>
    <col min="5122" max="5122" width="54.25" style="2" customWidth="1"/>
    <col min="5123" max="5123" width="26" style="2" customWidth="1"/>
    <col min="5124" max="5376" width="12.125" style="2"/>
    <col min="5377" max="5377" width="9.875" style="2" customWidth="1"/>
    <col min="5378" max="5378" width="54.25" style="2" customWidth="1"/>
    <col min="5379" max="5379" width="26" style="2" customWidth="1"/>
    <col min="5380" max="5632" width="12.125" style="2"/>
    <col min="5633" max="5633" width="9.875" style="2" customWidth="1"/>
    <col min="5634" max="5634" width="54.25" style="2" customWidth="1"/>
    <col min="5635" max="5635" width="26" style="2" customWidth="1"/>
    <col min="5636" max="5888" width="12.125" style="2"/>
    <col min="5889" max="5889" width="9.875" style="2" customWidth="1"/>
    <col min="5890" max="5890" width="54.25" style="2" customWidth="1"/>
    <col min="5891" max="5891" width="26" style="2" customWidth="1"/>
    <col min="5892" max="6144" width="12.125" style="2"/>
    <col min="6145" max="6145" width="9.875" style="2" customWidth="1"/>
    <col min="6146" max="6146" width="54.25" style="2" customWidth="1"/>
    <col min="6147" max="6147" width="26" style="2" customWidth="1"/>
    <col min="6148" max="6400" width="12.125" style="2"/>
    <col min="6401" max="6401" width="9.875" style="2" customWidth="1"/>
    <col min="6402" max="6402" width="54.25" style="2" customWidth="1"/>
    <col min="6403" max="6403" width="26" style="2" customWidth="1"/>
    <col min="6404" max="6656" width="12.125" style="2"/>
    <col min="6657" max="6657" width="9.875" style="2" customWidth="1"/>
    <col min="6658" max="6658" width="54.25" style="2" customWidth="1"/>
    <col min="6659" max="6659" width="26" style="2" customWidth="1"/>
    <col min="6660" max="6912" width="12.125" style="2"/>
    <col min="6913" max="6913" width="9.875" style="2" customWidth="1"/>
    <col min="6914" max="6914" width="54.25" style="2" customWidth="1"/>
    <col min="6915" max="6915" width="26" style="2" customWidth="1"/>
    <col min="6916" max="7168" width="12.125" style="2"/>
    <col min="7169" max="7169" width="9.875" style="2" customWidth="1"/>
    <col min="7170" max="7170" width="54.25" style="2" customWidth="1"/>
    <col min="7171" max="7171" width="26" style="2" customWidth="1"/>
    <col min="7172" max="7424" width="12.125" style="2"/>
    <col min="7425" max="7425" width="9.875" style="2" customWidth="1"/>
    <col min="7426" max="7426" width="54.25" style="2" customWidth="1"/>
    <col min="7427" max="7427" width="26" style="2" customWidth="1"/>
    <col min="7428" max="7680" width="12.125" style="2"/>
    <col min="7681" max="7681" width="9.875" style="2" customWidth="1"/>
    <col min="7682" max="7682" width="54.25" style="2" customWidth="1"/>
    <col min="7683" max="7683" width="26" style="2" customWidth="1"/>
    <col min="7684" max="7936" width="12.125" style="2"/>
    <col min="7937" max="7937" width="9.875" style="2" customWidth="1"/>
    <col min="7938" max="7938" width="54.25" style="2" customWidth="1"/>
    <col min="7939" max="7939" width="26" style="2" customWidth="1"/>
    <col min="7940" max="8192" width="12.125" style="2"/>
    <col min="8193" max="8193" width="9.875" style="2" customWidth="1"/>
    <col min="8194" max="8194" width="54.25" style="2" customWidth="1"/>
    <col min="8195" max="8195" width="26" style="2" customWidth="1"/>
    <col min="8196" max="8448" width="12.125" style="2"/>
    <col min="8449" max="8449" width="9.875" style="2" customWidth="1"/>
    <col min="8450" max="8450" width="54.25" style="2" customWidth="1"/>
    <col min="8451" max="8451" width="26" style="2" customWidth="1"/>
    <col min="8452" max="8704" width="12.125" style="2"/>
    <col min="8705" max="8705" width="9.875" style="2" customWidth="1"/>
    <col min="8706" max="8706" width="54.25" style="2" customWidth="1"/>
    <col min="8707" max="8707" width="26" style="2" customWidth="1"/>
    <col min="8708" max="8960" width="12.125" style="2"/>
    <col min="8961" max="8961" width="9.875" style="2" customWidth="1"/>
    <col min="8962" max="8962" width="54.25" style="2" customWidth="1"/>
    <col min="8963" max="8963" width="26" style="2" customWidth="1"/>
    <col min="8964" max="9216" width="12.125" style="2"/>
    <col min="9217" max="9217" width="9.875" style="2" customWidth="1"/>
    <col min="9218" max="9218" width="54.25" style="2" customWidth="1"/>
    <col min="9219" max="9219" width="26" style="2" customWidth="1"/>
    <col min="9220" max="9472" width="12.125" style="2"/>
    <col min="9473" max="9473" width="9.875" style="2" customWidth="1"/>
    <col min="9474" max="9474" width="54.25" style="2" customWidth="1"/>
    <col min="9475" max="9475" width="26" style="2" customWidth="1"/>
    <col min="9476" max="9728" width="12.125" style="2"/>
    <col min="9729" max="9729" width="9.875" style="2" customWidth="1"/>
    <col min="9730" max="9730" width="54.25" style="2" customWidth="1"/>
    <col min="9731" max="9731" width="26" style="2" customWidth="1"/>
    <col min="9732" max="9984" width="12.125" style="2"/>
    <col min="9985" max="9985" width="9.875" style="2" customWidth="1"/>
    <col min="9986" max="9986" width="54.25" style="2" customWidth="1"/>
    <col min="9987" max="9987" width="26" style="2" customWidth="1"/>
    <col min="9988" max="10240" width="12.125" style="2"/>
    <col min="10241" max="10241" width="9.875" style="2" customWidth="1"/>
    <col min="10242" max="10242" width="54.25" style="2" customWidth="1"/>
    <col min="10243" max="10243" width="26" style="2" customWidth="1"/>
    <col min="10244" max="10496" width="12.125" style="2"/>
    <col min="10497" max="10497" width="9.875" style="2" customWidth="1"/>
    <col min="10498" max="10498" width="54.25" style="2" customWidth="1"/>
    <col min="10499" max="10499" width="26" style="2" customWidth="1"/>
    <col min="10500" max="10752" width="12.125" style="2"/>
    <col min="10753" max="10753" width="9.875" style="2" customWidth="1"/>
    <col min="10754" max="10754" width="54.25" style="2" customWidth="1"/>
    <col min="10755" max="10755" width="26" style="2" customWidth="1"/>
    <col min="10756" max="11008" width="12.125" style="2"/>
    <col min="11009" max="11009" width="9.875" style="2" customWidth="1"/>
    <col min="11010" max="11010" width="54.25" style="2" customWidth="1"/>
    <col min="11011" max="11011" width="26" style="2" customWidth="1"/>
    <col min="11012" max="11264" width="12.125" style="2"/>
    <col min="11265" max="11265" width="9.875" style="2" customWidth="1"/>
    <col min="11266" max="11266" width="54.25" style="2" customWidth="1"/>
    <col min="11267" max="11267" width="26" style="2" customWidth="1"/>
    <col min="11268" max="11520" width="12.125" style="2"/>
    <col min="11521" max="11521" width="9.875" style="2" customWidth="1"/>
    <col min="11522" max="11522" width="54.25" style="2" customWidth="1"/>
    <col min="11523" max="11523" width="26" style="2" customWidth="1"/>
    <col min="11524" max="11776" width="12.125" style="2"/>
    <col min="11777" max="11777" width="9.875" style="2" customWidth="1"/>
    <col min="11778" max="11778" width="54.25" style="2" customWidth="1"/>
    <col min="11779" max="11779" width="26" style="2" customWidth="1"/>
    <col min="11780" max="12032" width="12.125" style="2"/>
    <col min="12033" max="12033" width="9.875" style="2" customWidth="1"/>
    <col min="12034" max="12034" width="54.25" style="2" customWidth="1"/>
    <col min="12035" max="12035" width="26" style="2" customWidth="1"/>
    <col min="12036" max="12288" width="12.125" style="2"/>
    <col min="12289" max="12289" width="9.875" style="2" customWidth="1"/>
    <col min="12290" max="12290" width="54.25" style="2" customWidth="1"/>
    <col min="12291" max="12291" width="26" style="2" customWidth="1"/>
    <col min="12292" max="12544" width="12.125" style="2"/>
    <col min="12545" max="12545" width="9.875" style="2" customWidth="1"/>
    <col min="12546" max="12546" width="54.25" style="2" customWidth="1"/>
    <col min="12547" max="12547" width="26" style="2" customWidth="1"/>
    <col min="12548" max="12800" width="12.125" style="2"/>
    <col min="12801" max="12801" width="9.875" style="2" customWidth="1"/>
    <col min="12802" max="12802" width="54.25" style="2" customWidth="1"/>
    <col min="12803" max="12803" width="26" style="2" customWidth="1"/>
    <col min="12804" max="13056" width="12.125" style="2"/>
    <col min="13057" max="13057" width="9.875" style="2" customWidth="1"/>
    <col min="13058" max="13058" width="54.25" style="2" customWidth="1"/>
    <col min="13059" max="13059" width="26" style="2" customWidth="1"/>
    <col min="13060" max="13312" width="12.125" style="2"/>
    <col min="13313" max="13313" width="9.875" style="2" customWidth="1"/>
    <col min="13314" max="13314" width="54.25" style="2" customWidth="1"/>
    <col min="13315" max="13315" width="26" style="2" customWidth="1"/>
    <col min="13316" max="13568" width="12.125" style="2"/>
    <col min="13569" max="13569" width="9.875" style="2" customWidth="1"/>
    <col min="13570" max="13570" width="54.25" style="2" customWidth="1"/>
    <col min="13571" max="13571" width="26" style="2" customWidth="1"/>
    <col min="13572" max="13824" width="12.125" style="2"/>
    <col min="13825" max="13825" width="9.875" style="2" customWidth="1"/>
    <col min="13826" max="13826" width="54.25" style="2" customWidth="1"/>
    <col min="13827" max="13827" width="26" style="2" customWidth="1"/>
    <col min="13828" max="14080" width="12.125" style="2"/>
    <col min="14081" max="14081" width="9.875" style="2" customWidth="1"/>
    <col min="14082" max="14082" width="54.25" style="2" customWidth="1"/>
    <col min="14083" max="14083" width="26" style="2" customWidth="1"/>
    <col min="14084" max="14336" width="12.125" style="2"/>
    <col min="14337" max="14337" width="9.875" style="2" customWidth="1"/>
    <col min="14338" max="14338" width="54.25" style="2" customWidth="1"/>
    <col min="14339" max="14339" width="26" style="2" customWidth="1"/>
    <col min="14340" max="14592" width="12.125" style="2"/>
    <col min="14593" max="14593" width="9.875" style="2" customWidth="1"/>
    <col min="14594" max="14594" width="54.25" style="2" customWidth="1"/>
    <col min="14595" max="14595" width="26" style="2" customWidth="1"/>
    <col min="14596" max="14848" width="12.125" style="2"/>
    <col min="14849" max="14849" width="9.875" style="2" customWidth="1"/>
    <col min="14850" max="14850" width="54.25" style="2" customWidth="1"/>
    <col min="14851" max="14851" width="26" style="2" customWidth="1"/>
    <col min="14852" max="15104" width="12.125" style="2"/>
    <col min="15105" max="15105" width="9.875" style="2" customWidth="1"/>
    <col min="15106" max="15106" width="54.25" style="2" customWidth="1"/>
    <col min="15107" max="15107" width="26" style="2" customWidth="1"/>
    <col min="15108" max="15360" width="12.125" style="2"/>
    <col min="15361" max="15361" width="9.875" style="2" customWidth="1"/>
    <col min="15362" max="15362" width="54.25" style="2" customWidth="1"/>
    <col min="15363" max="15363" width="26" style="2" customWidth="1"/>
    <col min="15364" max="15616" width="12.125" style="2"/>
    <col min="15617" max="15617" width="9.875" style="2" customWidth="1"/>
    <col min="15618" max="15618" width="54.25" style="2" customWidth="1"/>
    <col min="15619" max="15619" width="26" style="2" customWidth="1"/>
    <col min="15620" max="15872" width="12.125" style="2"/>
    <col min="15873" max="15873" width="9.875" style="2" customWidth="1"/>
    <col min="15874" max="15874" width="54.25" style="2" customWidth="1"/>
    <col min="15875" max="15875" width="26" style="2" customWidth="1"/>
    <col min="15876" max="16128" width="12.125" style="2"/>
    <col min="16129" max="16129" width="9.875" style="2" customWidth="1"/>
    <col min="16130" max="16130" width="54.25" style="2" customWidth="1"/>
    <col min="16131" max="16131" width="26" style="2" customWidth="1"/>
    <col min="16132" max="16384" width="12.125" style="2"/>
  </cols>
  <sheetData>
    <row r="1" spans="1:3" ht="33.75" customHeight="1">
      <c r="A1" s="1" t="str">
        <f>'[8]##BASEINFO'!$B$2&amp;"度"&amp;'[8]##BASEINFO'!$B$7&amp;"一般公共预算支出决算功能分类录入表"</f>
        <v>2023年度开发区一般公共预算支出决算功能分类录入表</v>
      </c>
      <c r="B1" s="1"/>
      <c r="C1" s="1"/>
    </row>
    <row r="2" spans="1:3" ht="17.25" customHeight="1">
      <c r="A2" s="3" t="s">
        <v>1117</v>
      </c>
      <c r="B2" s="3"/>
      <c r="C2" s="3"/>
    </row>
    <row r="3" spans="1:3" ht="17.25" customHeight="1">
      <c r="A3" s="4" t="s">
        <v>1118</v>
      </c>
      <c r="B3" s="4" t="s">
        <v>988</v>
      </c>
      <c r="C3" s="4" t="s">
        <v>990</v>
      </c>
    </row>
    <row r="4" spans="1:3" ht="17.25" customHeight="1">
      <c r="A4" s="5"/>
      <c r="B4" s="4" t="s">
        <v>987</v>
      </c>
      <c r="C4" s="6">
        <f>SUM(C5,C234,C274,C293,C383,C435,C491,C548,C676,C749,C826,C849,C956,C1014,C1078,C1098,C1128,C1138,C1183,C1204,C1248,C1298,C1301,C1313)</f>
        <v>37330</v>
      </c>
    </row>
    <row r="5" spans="1:3" ht="17.25" customHeight="1">
      <c r="A5" s="5">
        <v>201</v>
      </c>
      <c r="B5" s="7" t="s">
        <v>1789</v>
      </c>
      <c r="C5" s="6">
        <f>SUM(C6+C18+C27+C38+C49+C60+C71+C79+C88+C101+C110+C121+C133+C140+C148+C154+C161+C168+C175+C182+C189+C197+C203+C209+C216+C231)</f>
        <v>3880</v>
      </c>
    </row>
    <row r="6" spans="1:3" ht="17.25" customHeight="1">
      <c r="A6" s="5">
        <v>20101</v>
      </c>
      <c r="B6" s="7" t="s">
        <v>0</v>
      </c>
      <c r="C6" s="6">
        <f>SUM(C7:C17)</f>
        <v>0</v>
      </c>
    </row>
    <row r="7" spans="1:3" ht="17.25" customHeight="1">
      <c r="A7" s="5">
        <v>2010101</v>
      </c>
      <c r="B7" s="5" t="s">
        <v>1</v>
      </c>
      <c r="C7" s="6"/>
    </row>
    <row r="8" spans="1:3" ht="17.25" customHeight="1">
      <c r="A8" s="5">
        <v>2010102</v>
      </c>
      <c r="B8" s="5" t="s">
        <v>2</v>
      </c>
      <c r="C8" s="6"/>
    </row>
    <row r="9" spans="1:3" ht="17.25" customHeight="1">
      <c r="A9" s="5">
        <v>2010103</v>
      </c>
      <c r="B9" s="5" t="s">
        <v>3</v>
      </c>
      <c r="C9" s="6"/>
    </row>
    <row r="10" spans="1:3" ht="17.25" customHeight="1">
      <c r="A10" s="5">
        <v>2010104</v>
      </c>
      <c r="B10" s="5" t="s">
        <v>4</v>
      </c>
      <c r="C10" s="6"/>
    </row>
    <row r="11" spans="1:3" ht="17.25" customHeight="1">
      <c r="A11" s="5">
        <v>2010105</v>
      </c>
      <c r="B11" s="5" t="s">
        <v>5</v>
      </c>
      <c r="C11" s="6"/>
    </row>
    <row r="12" spans="1:3" ht="17.25" customHeight="1">
      <c r="A12" s="5">
        <v>2010106</v>
      </c>
      <c r="B12" s="5" t="s">
        <v>6</v>
      </c>
      <c r="C12" s="6"/>
    </row>
    <row r="13" spans="1:3" ht="17.25" customHeight="1">
      <c r="A13" s="5">
        <v>2010107</v>
      </c>
      <c r="B13" s="5" t="s">
        <v>7</v>
      </c>
      <c r="C13" s="6"/>
    </row>
    <row r="14" spans="1:3" ht="17.25" customHeight="1">
      <c r="A14" s="5">
        <v>2010108</v>
      </c>
      <c r="B14" s="5" t="s">
        <v>8</v>
      </c>
      <c r="C14" s="6"/>
    </row>
    <row r="15" spans="1:3" ht="17.25" customHeight="1">
      <c r="A15" s="5">
        <v>2010109</v>
      </c>
      <c r="B15" s="5" t="s">
        <v>9</v>
      </c>
      <c r="C15" s="6"/>
    </row>
    <row r="16" spans="1:3" ht="17.25" customHeight="1">
      <c r="A16" s="5">
        <v>2010150</v>
      </c>
      <c r="B16" s="5" t="s">
        <v>10</v>
      </c>
      <c r="C16" s="6"/>
    </row>
    <row r="17" spans="1:3" ht="17.25" customHeight="1">
      <c r="A17" s="5">
        <v>2010199</v>
      </c>
      <c r="B17" s="5" t="s">
        <v>11</v>
      </c>
      <c r="C17" s="6"/>
    </row>
    <row r="18" spans="1:3" ht="17.25" customHeight="1">
      <c r="A18" s="5">
        <v>20102</v>
      </c>
      <c r="B18" s="7" t="s">
        <v>12</v>
      </c>
      <c r="C18" s="6">
        <f>SUM(C19:C26)</f>
        <v>0</v>
      </c>
    </row>
    <row r="19" spans="1:3" ht="17.25" customHeight="1">
      <c r="A19" s="5">
        <v>2010201</v>
      </c>
      <c r="B19" s="5" t="s">
        <v>1</v>
      </c>
      <c r="C19" s="6"/>
    </row>
    <row r="20" spans="1:3" ht="17.25" customHeight="1">
      <c r="A20" s="5">
        <v>2010202</v>
      </c>
      <c r="B20" s="5" t="s">
        <v>2</v>
      </c>
      <c r="C20" s="6"/>
    </row>
    <row r="21" spans="1:3" ht="17.25" customHeight="1">
      <c r="A21" s="5">
        <v>2010203</v>
      </c>
      <c r="B21" s="5" t="s">
        <v>3</v>
      </c>
      <c r="C21" s="6"/>
    </row>
    <row r="22" spans="1:3" ht="17.25" customHeight="1">
      <c r="A22" s="5">
        <v>2010204</v>
      </c>
      <c r="B22" s="5" t="s">
        <v>13</v>
      </c>
      <c r="C22" s="6"/>
    </row>
    <row r="23" spans="1:3" ht="17.25" customHeight="1">
      <c r="A23" s="5">
        <v>2010205</v>
      </c>
      <c r="B23" s="5" t="s">
        <v>14</v>
      </c>
      <c r="C23" s="6"/>
    </row>
    <row r="24" spans="1:3" ht="17.25" customHeight="1">
      <c r="A24" s="5">
        <v>2010206</v>
      </c>
      <c r="B24" s="5" t="s">
        <v>15</v>
      </c>
      <c r="C24" s="6"/>
    </row>
    <row r="25" spans="1:3" ht="17.25" customHeight="1">
      <c r="A25" s="5">
        <v>2010250</v>
      </c>
      <c r="B25" s="5" t="s">
        <v>10</v>
      </c>
      <c r="C25" s="6"/>
    </row>
    <row r="26" spans="1:3" ht="17.25" customHeight="1">
      <c r="A26" s="5">
        <v>2010299</v>
      </c>
      <c r="B26" s="5" t="s">
        <v>16</v>
      </c>
      <c r="C26" s="6"/>
    </row>
    <row r="27" spans="1:3" ht="17.25" customHeight="1">
      <c r="A27" s="5">
        <v>20103</v>
      </c>
      <c r="B27" s="7" t="s">
        <v>17</v>
      </c>
      <c r="C27" s="6">
        <f>SUM(C28:C37)</f>
        <v>2454</v>
      </c>
    </row>
    <row r="28" spans="1:3" ht="17.25" customHeight="1">
      <c r="A28" s="5">
        <v>2010301</v>
      </c>
      <c r="B28" s="5" t="s">
        <v>1</v>
      </c>
      <c r="C28" s="6">
        <v>1075</v>
      </c>
    </row>
    <row r="29" spans="1:3" ht="17.25" customHeight="1">
      <c r="A29" s="5">
        <v>2010302</v>
      </c>
      <c r="B29" s="5" t="s">
        <v>2</v>
      </c>
      <c r="C29" s="6">
        <v>1072</v>
      </c>
    </row>
    <row r="30" spans="1:3" ht="17.25" customHeight="1">
      <c r="A30" s="5">
        <v>2010303</v>
      </c>
      <c r="B30" s="5" t="s">
        <v>3</v>
      </c>
      <c r="C30" s="6"/>
    </row>
    <row r="31" spans="1:3" ht="17.25" customHeight="1">
      <c r="A31" s="5">
        <v>2010304</v>
      </c>
      <c r="B31" s="5" t="s">
        <v>18</v>
      </c>
      <c r="C31" s="6"/>
    </row>
    <row r="32" spans="1:3" ht="17.25" customHeight="1">
      <c r="A32" s="5">
        <v>2010305</v>
      </c>
      <c r="B32" s="5" t="s">
        <v>19</v>
      </c>
      <c r="C32" s="6"/>
    </row>
    <row r="33" spans="1:3" ht="17.25" customHeight="1">
      <c r="A33" s="5">
        <v>2010306</v>
      </c>
      <c r="B33" s="5" t="s">
        <v>20</v>
      </c>
      <c r="C33" s="6">
        <v>6</v>
      </c>
    </row>
    <row r="34" spans="1:3" ht="17.25" customHeight="1">
      <c r="A34" s="5">
        <v>2010308</v>
      </c>
      <c r="B34" s="5" t="s">
        <v>21</v>
      </c>
      <c r="C34" s="6">
        <v>117</v>
      </c>
    </row>
    <row r="35" spans="1:3" ht="17.25" customHeight="1">
      <c r="A35" s="5">
        <v>2010309</v>
      </c>
      <c r="B35" s="5" t="s">
        <v>22</v>
      </c>
      <c r="C35" s="6"/>
    </row>
    <row r="36" spans="1:3" ht="17.25" customHeight="1">
      <c r="A36" s="5">
        <v>2010350</v>
      </c>
      <c r="B36" s="5" t="s">
        <v>10</v>
      </c>
      <c r="C36" s="6">
        <v>118</v>
      </c>
    </row>
    <row r="37" spans="1:3" ht="17.25" customHeight="1">
      <c r="A37" s="5">
        <v>2010399</v>
      </c>
      <c r="B37" s="5" t="s">
        <v>23</v>
      </c>
      <c r="C37" s="6">
        <v>66</v>
      </c>
    </row>
    <row r="38" spans="1:3" ht="17.25" customHeight="1">
      <c r="A38" s="5">
        <v>20104</v>
      </c>
      <c r="B38" s="7" t="s">
        <v>24</v>
      </c>
      <c r="C38" s="6">
        <f>SUM(C39:C48)</f>
        <v>185</v>
      </c>
    </row>
    <row r="39" spans="1:3" ht="17.25" customHeight="1">
      <c r="A39" s="5">
        <v>2010401</v>
      </c>
      <c r="B39" s="5" t="s">
        <v>1</v>
      </c>
      <c r="C39" s="6">
        <v>66</v>
      </c>
    </row>
    <row r="40" spans="1:3" ht="17.25" customHeight="1">
      <c r="A40" s="5">
        <v>2010402</v>
      </c>
      <c r="B40" s="5" t="s">
        <v>2</v>
      </c>
      <c r="C40" s="6">
        <v>2</v>
      </c>
    </row>
    <row r="41" spans="1:3" ht="17.25" customHeight="1">
      <c r="A41" s="5">
        <v>2010403</v>
      </c>
      <c r="B41" s="5" t="s">
        <v>3</v>
      </c>
      <c r="C41" s="6"/>
    </row>
    <row r="42" spans="1:3" ht="17.25" customHeight="1">
      <c r="A42" s="5">
        <v>2010404</v>
      </c>
      <c r="B42" s="5" t="s">
        <v>25</v>
      </c>
      <c r="C42" s="6"/>
    </row>
    <row r="43" spans="1:3" ht="17.25" customHeight="1">
      <c r="A43" s="5">
        <v>2010405</v>
      </c>
      <c r="B43" s="5" t="s">
        <v>26</v>
      </c>
      <c r="C43" s="6"/>
    </row>
    <row r="44" spans="1:3" ht="17.25" customHeight="1">
      <c r="A44" s="5">
        <v>2010406</v>
      </c>
      <c r="B44" s="5" t="s">
        <v>27</v>
      </c>
      <c r="C44" s="6"/>
    </row>
    <row r="45" spans="1:3" ht="17.25" customHeight="1">
      <c r="A45" s="5">
        <v>2010407</v>
      </c>
      <c r="B45" s="5" t="s">
        <v>28</v>
      </c>
      <c r="C45" s="6"/>
    </row>
    <row r="46" spans="1:3" ht="17.25" customHeight="1">
      <c r="A46" s="5">
        <v>2010408</v>
      </c>
      <c r="B46" s="5" t="s">
        <v>29</v>
      </c>
      <c r="C46" s="6"/>
    </row>
    <row r="47" spans="1:3" ht="17.25" customHeight="1">
      <c r="A47" s="5">
        <v>2010450</v>
      </c>
      <c r="B47" s="5" t="s">
        <v>10</v>
      </c>
      <c r="C47" s="6">
        <v>64</v>
      </c>
    </row>
    <row r="48" spans="1:3" ht="17.25" customHeight="1">
      <c r="A48" s="5">
        <v>2010499</v>
      </c>
      <c r="B48" s="5" t="s">
        <v>30</v>
      </c>
      <c r="C48" s="6">
        <v>53</v>
      </c>
    </row>
    <row r="49" spans="1:3" ht="17.25" customHeight="1">
      <c r="A49" s="5">
        <v>20105</v>
      </c>
      <c r="B49" s="7" t="s">
        <v>31</v>
      </c>
      <c r="C49" s="6">
        <f>SUM(C50:C59)</f>
        <v>2</v>
      </c>
    </row>
    <row r="50" spans="1:3" ht="17.25" customHeight="1">
      <c r="A50" s="5">
        <v>2010501</v>
      </c>
      <c r="B50" s="5" t="s">
        <v>1</v>
      </c>
      <c r="C50" s="6"/>
    </row>
    <row r="51" spans="1:3" ht="17.25" customHeight="1">
      <c r="A51" s="5">
        <v>2010502</v>
      </c>
      <c r="B51" s="5" t="s">
        <v>2</v>
      </c>
      <c r="C51" s="6"/>
    </row>
    <row r="52" spans="1:3" ht="17.25" customHeight="1">
      <c r="A52" s="5">
        <v>2010503</v>
      </c>
      <c r="B52" s="5" t="s">
        <v>3</v>
      </c>
      <c r="C52" s="6"/>
    </row>
    <row r="53" spans="1:3" ht="17.25" customHeight="1">
      <c r="A53" s="5">
        <v>2010504</v>
      </c>
      <c r="B53" s="5" t="s">
        <v>32</v>
      </c>
      <c r="C53" s="6"/>
    </row>
    <row r="54" spans="1:3" ht="17.25" customHeight="1">
      <c r="A54" s="5">
        <v>2010505</v>
      </c>
      <c r="B54" s="5" t="s">
        <v>33</v>
      </c>
      <c r="C54" s="6"/>
    </row>
    <row r="55" spans="1:3" ht="17.25" customHeight="1">
      <c r="A55" s="5">
        <v>2010506</v>
      </c>
      <c r="B55" s="5" t="s">
        <v>34</v>
      </c>
      <c r="C55" s="6"/>
    </row>
    <row r="56" spans="1:3" ht="17.25" customHeight="1">
      <c r="A56" s="5">
        <v>2010507</v>
      </c>
      <c r="B56" s="5" t="s">
        <v>35</v>
      </c>
      <c r="C56" s="6">
        <v>2</v>
      </c>
    </row>
    <row r="57" spans="1:3" ht="17.25" customHeight="1">
      <c r="A57" s="5">
        <v>2010508</v>
      </c>
      <c r="B57" s="5" t="s">
        <v>36</v>
      </c>
      <c r="C57" s="6"/>
    </row>
    <row r="58" spans="1:3" ht="17.25" customHeight="1">
      <c r="A58" s="5">
        <v>2010550</v>
      </c>
      <c r="B58" s="5" t="s">
        <v>10</v>
      </c>
      <c r="C58" s="6"/>
    </row>
    <row r="59" spans="1:3" ht="17.25" customHeight="1">
      <c r="A59" s="5">
        <v>2010599</v>
      </c>
      <c r="B59" s="5" t="s">
        <v>37</v>
      </c>
      <c r="C59" s="6"/>
    </row>
    <row r="60" spans="1:3" ht="17.25" customHeight="1">
      <c r="A60" s="5">
        <v>20106</v>
      </c>
      <c r="B60" s="7" t="s">
        <v>38</v>
      </c>
      <c r="C60" s="6">
        <f>SUM(C61:C70)</f>
        <v>205</v>
      </c>
    </row>
    <row r="61" spans="1:3" ht="17.25" customHeight="1">
      <c r="A61" s="5">
        <v>2010601</v>
      </c>
      <c r="B61" s="5" t="s">
        <v>1</v>
      </c>
      <c r="C61" s="6">
        <v>73</v>
      </c>
    </row>
    <row r="62" spans="1:3" ht="17.25" customHeight="1">
      <c r="A62" s="5">
        <v>2010602</v>
      </c>
      <c r="B62" s="5" t="s">
        <v>2</v>
      </c>
      <c r="C62" s="6">
        <v>62</v>
      </c>
    </row>
    <row r="63" spans="1:3" ht="17.25" customHeight="1">
      <c r="A63" s="5">
        <v>2010603</v>
      </c>
      <c r="B63" s="5" t="s">
        <v>3</v>
      </c>
      <c r="C63" s="6"/>
    </row>
    <row r="64" spans="1:3" ht="17.25" customHeight="1">
      <c r="A64" s="5">
        <v>2010604</v>
      </c>
      <c r="B64" s="5" t="s">
        <v>39</v>
      </c>
      <c r="C64" s="6"/>
    </row>
    <row r="65" spans="1:3" ht="17.25" customHeight="1">
      <c r="A65" s="5">
        <v>2010605</v>
      </c>
      <c r="B65" s="5" t="s">
        <v>40</v>
      </c>
      <c r="C65" s="6"/>
    </row>
    <row r="66" spans="1:3" ht="17.25" customHeight="1">
      <c r="A66" s="5">
        <v>2010606</v>
      </c>
      <c r="B66" s="5" t="s">
        <v>41</v>
      </c>
      <c r="C66" s="6"/>
    </row>
    <row r="67" spans="1:3" ht="17.25" customHeight="1">
      <c r="A67" s="5">
        <v>2010607</v>
      </c>
      <c r="B67" s="5" t="s">
        <v>42</v>
      </c>
      <c r="C67" s="6">
        <v>11</v>
      </c>
    </row>
    <row r="68" spans="1:3" ht="17.25" customHeight="1">
      <c r="A68" s="5">
        <v>2010608</v>
      </c>
      <c r="B68" s="5" t="s">
        <v>43</v>
      </c>
      <c r="C68" s="6"/>
    </row>
    <row r="69" spans="1:3" ht="17.25" customHeight="1">
      <c r="A69" s="5">
        <v>2010650</v>
      </c>
      <c r="B69" s="5" t="s">
        <v>10</v>
      </c>
      <c r="C69" s="6">
        <v>59</v>
      </c>
    </row>
    <row r="70" spans="1:3" ht="17.25" customHeight="1">
      <c r="A70" s="5">
        <v>2010699</v>
      </c>
      <c r="B70" s="5" t="s">
        <v>44</v>
      </c>
      <c r="C70" s="6"/>
    </row>
    <row r="71" spans="1:3" ht="17.25" customHeight="1">
      <c r="A71" s="5">
        <v>20107</v>
      </c>
      <c r="B71" s="7" t="s">
        <v>45</v>
      </c>
      <c r="C71" s="6">
        <f>SUM(C72:C78)</f>
        <v>780</v>
      </c>
    </row>
    <row r="72" spans="1:3" ht="17.25" customHeight="1">
      <c r="A72" s="5">
        <v>2010701</v>
      </c>
      <c r="B72" s="5" t="s">
        <v>1</v>
      </c>
      <c r="C72" s="6"/>
    </row>
    <row r="73" spans="1:3" ht="17.25" customHeight="1">
      <c r="A73" s="5">
        <v>2010702</v>
      </c>
      <c r="B73" s="5" t="s">
        <v>2</v>
      </c>
      <c r="C73" s="6"/>
    </row>
    <row r="74" spans="1:3" ht="17.25" customHeight="1">
      <c r="A74" s="5">
        <v>2010703</v>
      </c>
      <c r="B74" s="5" t="s">
        <v>3</v>
      </c>
      <c r="C74" s="6"/>
    </row>
    <row r="75" spans="1:3" ht="17.25" customHeight="1">
      <c r="A75" s="5">
        <v>2010709</v>
      </c>
      <c r="B75" s="5" t="s">
        <v>42</v>
      </c>
      <c r="C75" s="6">
        <v>780</v>
      </c>
    </row>
    <row r="76" spans="1:3" ht="17.25" customHeight="1">
      <c r="A76" s="5">
        <v>2010710</v>
      </c>
      <c r="B76" s="5" t="s">
        <v>46</v>
      </c>
      <c r="C76" s="6"/>
    </row>
    <row r="77" spans="1:3" ht="17.25" customHeight="1">
      <c r="A77" s="5">
        <v>2010750</v>
      </c>
      <c r="B77" s="5" t="s">
        <v>10</v>
      </c>
      <c r="C77" s="6"/>
    </row>
    <row r="78" spans="1:3" ht="17.25" customHeight="1">
      <c r="A78" s="5">
        <v>2010799</v>
      </c>
      <c r="B78" s="5" t="s">
        <v>47</v>
      </c>
      <c r="C78" s="6"/>
    </row>
    <row r="79" spans="1:3" ht="17.25" customHeight="1">
      <c r="A79" s="5">
        <v>20108</v>
      </c>
      <c r="B79" s="7" t="s">
        <v>48</v>
      </c>
      <c r="C79" s="6">
        <f>SUM(C80:C87)</f>
        <v>0</v>
      </c>
    </row>
    <row r="80" spans="1:3" ht="17.25" customHeight="1">
      <c r="A80" s="5">
        <v>2010801</v>
      </c>
      <c r="B80" s="5" t="s">
        <v>1</v>
      </c>
      <c r="C80" s="6"/>
    </row>
    <row r="81" spans="1:3" ht="17.25" customHeight="1">
      <c r="A81" s="5">
        <v>2010802</v>
      </c>
      <c r="B81" s="5" t="s">
        <v>2</v>
      </c>
      <c r="C81" s="6"/>
    </row>
    <row r="82" spans="1:3" ht="17.25" customHeight="1">
      <c r="A82" s="5">
        <v>2010803</v>
      </c>
      <c r="B82" s="5" t="s">
        <v>3</v>
      </c>
      <c r="C82" s="6"/>
    </row>
    <row r="83" spans="1:3" ht="17.25" customHeight="1">
      <c r="A83" s="5">
        <v>2010804</v>
      </c>
      <c r="B83" s="5" t="s">
        <v>49</v>
      </c>
      <c r="C83" s="6"/>
    </row>
    <row r="84" spans="1:3" ht="17.25" customHeight="1">
      <c r="A84" s="5">
        <v>2010805</v>
      </c>
      <c r="B84" s="5" t="s">
        <v>50</v>
      </c>
      <c r="C84" s="6"/>
    </row>
    <row r="85" spans="1:3" ht="17.25" customHeight="1">
      <c r="A85" s="5">
        <v>2010806</v>
      </c>
      <c r="B85" s="5" t="s">
        <v>42</v>
      </c>
      <c r="C85" s="6"/>
    </row>
    <row r="86" spans="1:3" ht="17.25" customHeight="1">
      <c r="A86" s="5">
        <v>2010850</v>
      </c>
      <c r="B86" s="5" t="s">
        <v>10</v>
      </c>
      <c r="C86" s="6"/>
    </row>
    <row r="87" spans="1:3" ht="17.25" customHeight="1">
      <c r="A87" s="5">
        <v>2010899</v>
      </c>
      <c r="B87" s="5" t="s">
        <v>51</v>
      </c>
      <c r="C87" s="6"/>
    </row>
    <row r="88" spans="1:3" ht="17.25" customHeight="1">
      <c r="A88" s="5">
        <v>20109</v>
      </c>
      <c r="B88" s="7" t="s">
        <v>52</v>
      </c>
      <c r="C88" s="6">
        <f>SUM(C89:C100)</f>
        <v>0</v>
      </c>
    </row>
    <row r="89" spans="1:3" ht="17.25" customHeight="1">
      <c r="A89" s="5">
        <v>2010901</v>
      </c>
      <c r="B89" s="5" t="s">
        <v>1</v>
      </c>
      <c r="C89" s="6"/>
    </row>
    <row r="90" spans="1:3" ht="17.25" customHeight="1">
      <c r="A90" s="5">
        <v>2010902</v>
      </c>
      <c r="B90" s="5" t="s">
        <v>2</v>
      </c>
      <c r="C90" s="6"/>
    </row>
    <row r="91" spans="1:3" ht="17.25" customHeight="1">
      <c r="A91" s="5">
        <v>2010903</v>
      </c>
      <c r="B91" s="5" t="s">
        <v>3</v>
      </c>
      <c r="C91" s="6"/>
    </row>
    <row r="92" spans="1:3" ht="17.25" customHeight="1">
      <c r="A92" s="5">
        <v>2010905</v>
      </c>
      <c r="B92" s="5" t="s">
        <v>53</v>
      </c>
      <c r="C92" s="6"/>
    </row>
    <row r="93" spans="1:3" ht="17.25" customHeight="1">
      <c r="A93" s="5">
        <v>2010907</v>
      </c>
      <c r="B93" s="5" t="s">
        <v>54</v>
      </c>
      <c r="C93" s="6"/>
    </row>
    <row r="94" spans="1:3" ht="17.25" customHeight="1">
      <c r="A94" s="5">
        <v>2010908</v>
      </c>
      <c r="B94" s="5" t="s">
        <v>42</v>
      </c>
      <c r="C94" s="6"/>
    </row>
    <row r="95" spans="1:3" ht="17.25" customHeight="1">
      <c r="A95" s="5">
        <v>2010909</v>
      </c>
      <c r="B95" s="5" t="s">
        <v>55</v>
      </c>
      <c r="C95" s="6"/>
    </row>
    <row r="96" spans="1:3" ht="17.25" customHeight="1">
      <c r="A96" s="5">
        <v>2010910</v>
      </c>
      <c r="B96" s="5" t="s">
        <v>56</v>
      </c>
      <c r="C96" s="6"/>
    </row>
    <row r="97" spans="1:3" ht="17.25" customHeight="1">
      <c r="A97" s="5">
        <v>2010911</v>
      </c>
      <c r="B97" s="5" t="s">
        <v>57</v>
      </c>
      <c r="C97" s="6"/>
    </row>
    <row r="98" spans="1:3" ht="17.25" customHeight="1">
      <c r="A98" s="5">
        <v>2010912</v>
      </c>
      <c r="B98" s="5" t="s">
        <v>58</v>
      </c>
      <c r="C98" s="6"/>
    </row>
    <row r="99" spans="1:3" ht="17.25" customHeight="1">
      <c r="A99" s="5">
        <v>2010950</v>
      </c>
      <c r="B99" s="5" t="s">
        <v>10</v>
      </c>
      <c r="C99" s="6"/>
    </row>
    <row r="100" spans="1:3" ht="17.25" customHeight="1">
      <c r="A100" s="5">
        <v>2010999</v>
      </c>
      <c r="B100" s="5" t="s">
        <v>59</v>
      </c>
      <c r="C100" s="6"/>
    </row>
    <row r="101" spans="1:3" ht="17.25" customHeight="1">
      <c r="A101" s="5">
        <v>20111</v>
      </c>
      <c r="B101" s="7" t="s">
        <v>60</v>
      </c>
      <c r="C101" s="6">
        <f>SUM(C102:C109)</f>
        <v>7</v>
      </c>
    </row>
    <row r="102" spans="1:3" ht="17.25" customHeight="1">
      <c r="A102" s="5">
        <v>2011101</v>
      </c>
      <c r="B102" s="5" t="s">
        <v>1</v>
      </c>
      <c r="C102" s="6">
        <v>7</v>
      </c>
    </row>
    <row r="103" spans="1:3" ht="17.25" customHeight="1">
      <c r="A103" s="5">
        <v>2011102</v>
      </c>
      <c r="B103" s="5" t="s">
        <v>2</v>
      </c>
      <c r="C103" s="6"/>
    </row>
    <row r="104" spans="1:3" ht="17.25" customHeight="1">
      <c r="A104" s="5">
        <v>2011103</v>
      </c>
      <c r="B104" s="5" t="s">
        <v>3</v>
      </c>
      <c r="C104" s="6"/>
    </row>
    <row r="105" spans="1:3" ht="17.25" customHeight="1">
      <c r="A105" s="5">
        <v>2011104</v>
      </c>
      <c r="B105" s="5" t="s">
        <v>61</v>
      </c>
      <c r="C105" s="6"/>
    </row>
    <row r="106" spans="1:3" ht="17.25" customHeight="1">
      <c r="A106" s="5">
        <v>2011105</v>
      </c>
      <c r="B106" s="5" t="s">
        <v>62</v>
      </c>
      <c r="C106" s="6"/>
    </row>
    <row r="107" spans="1:3" ht="17.25" customHeight="1">
      <c r="A107" s="5">
        <v>2011106</v>
      </c>
      <c r="B107" s="5" t="s">
        <v>63</v>
      </c>
      <c r="C107" s="6"/>
    </row>
    <row r="108" spans="1:3" ht="17.25" customHeight="1">
      <c r="A108" s="5">
        <v>2011150</v>
      </c>
      <c r="B108" s="5" t="s">
        <v>10</v>
      </c>
      <c r="C108" s="6"/>
    </row>
    <row r="109" spans="1:3" ht="17.25" customHeight="1">
      <c r="A109" s="5">
        <v>2011199</v>
      </c>
      <c r="B109" s="5" t="s">
        <v>64</v>
      </c>
      <c r="C109" s="6"/>
    </row>
    <row r="110" spans="1:3" ht="17.25" customHeight="1">
      <c r="A110" s="5">
        <v>20113</v>
      </c>
      <c r="B110" s="7" t="s">
        <v>65</v>
      </c>
      <c r="C110" s="6">
        <f>SUM(C111:C120)</f>
        <v>152</v>
      </c>
    </row>
    <row r="111" spans="1:3" ht="17.25" customHeight="1">
      <c r="A111" s="5">
        <v>2011301</v>
      </c>
      <c r="B111" s="5" t="s">
        <v>1</v>
      </c>
      <c r="C111" s="6">
        <v>67</v>
      </c>
    </row>
    <row r="112" spans="1:3" ht="17.25" customHeight="1">
      <c r="A112" s="5">
        <v>2011302</v>
      </c>
      <c r="B112" s="5" t="s">
        <v>2</v>
      </c>
      <c r="C112" s="6"/>
    </row>
    <row r="113" spans="1:3" ht="17.25" customHeight="1">
      <c r="A113" s="5">
        <v>2011303</v>
      </c>
      <c r="B113" s="5" t="s">
        <v>3</v>
      </c>
      <c r="C113" s="6"/>
    </row>
    <row r="114" spans="1:3" ht="17.25" customHeight="1">
      <c r="A114" s="5">
        <v>2011304</v>
      </c>
      <c r="B114" s="5" t="s">
        <v>66</v>
      </c>
      <c r="C114" s="6"/>
    </row>
    <row r="115" spans="1:3" ht="17.25" customHeight="1">
      <c r="A115" s="5">
        <v>2011305</v>
      </c>
      <c r="B115" s="5" t="s">
        <v>67</v>
      </c>
      <c r="C115" s="6"/>
    </row>
    <row r="116" spans="1:3" ht="17.25" customHeight="1">
      <c r="A116" s="5">
        <v>2011306</v>
      </c>
      <c r="B116" s="5" t="s">
        <v>68</v>
      </c>
      <c r="C116" s="6"/>
    </row>
    <row r="117" spans="1:3" ht="17.25" customHeight="1">
      <c r="A117" s="5">
        <v>2011307</v>
      </c>
      <c r="B117" s="5" t="s">
        <v>69</v>
      </c>
      <c r="C117" s="6"/>
    </row>
    <row r="118" spans="1:3" ht="17.25" customHeight="1">
      <c r="A118" s="5">
        <v>2011308</v>
      </c>
      <c r="B118" s="5" t="s">
        <v>70</v>
      </c>
      <c r="C118" s="6">
        <v>48</v>
      </c>
    </row>
    <row r="119" spans="1:3" ht="17.25" customHeight="1">
      <c r="A119" s="5">
        <v>2011350</v>
      </c>
      <c r="B119" s="5" t="s">
        <v>10</v>
      </c>
      <c r="C119" s="6">
        <v>37</v>
      </c>
    </row>
    <row r="120" spans="1:3" ht="17.25" customHeight="1">
      <c r="A120" s="5">
        <v>2011399</v>
      </c>
      <c r="B120" s="5" t="s">
        <v>71</v>
      </c>
      <c r="C120" s="6"/>
    </row>
    <row r="121" spans="1:3" ht="17.25" customHeight="1">
      <c r="A121" s="5">
        <v>20114</v>
      </c>
      <c r="B121" s="7" t="s">
        <v>72</v>
      </c>
      <c r="C121" s="6">
        <f>SUM(C122:C132)</f>
        <v>0</v>
      </c>
    </row>
    <row r="122" spans="1:3" ht="17.25" customHeight="1">
      <c r="A122" s="5">
        <v>2011401</v>
      </c>
      <c r="B122" s="5" t="s">
        <v>1</v>
      </c>
      <c r="C122" s="6"/>
    </row>
    <row r="123" spans="1:3" ht="17.25" customHeight="1">
      <c r="A123" s="5">
        <v>2011402</v>
      </c>
      <c r="B123" s="5" t="s">
        <v>2</v>
      </c>
      <c r="C123" s="6"/>
    </row>
    <row r="124" spans="1:3" ht="17.25" customHeight="1">
      <c r="A124" s="5">
        <v>2011403</v>
      </c>
      <c r="B124" s="5" t="s">
        <v>3</v>
      </c>
      <c r="C124" s="6"/>
    </row>
    <row r="125" spans="1:3" ht="17.25" customHeight="1">
      <c r="A125" s="5">
        <v>2011404</v>
      </c>
      <c r="B125" s="5" t="s">
        <v>73</v>
      </c>
      <c r="C125" s="6"/>
    </row>
    <row r="126" spans="1:3" ht="17.25" customHeight="1">
      <c r="A126" s="5">
        <v>2011405</v>
      </c>
      <c r="B126" s="5" t="s">
        <v>74</v>
      </c>
      <c r="C126" s="6"/>
    </row>
    <row r="127" spans="1:3" ht="17.25" customHeight="1">
      <c r="A127" s="5">
        <v>2011408</v>
      </c>
      <c r="B127" s="5" t="s">
        <v>75</v>
      </c>
      <c r="C127" s="6"/>
    </row>
    <row r="128" spans="1:3" ht="17.25" customHeight="1">
      <c r="A128" s="5">
        <v>2011409</v>
      </c>
      <c r="B128" s="5" t="s">
        <v>76</v>
      </c>
      <c r="C128" s="6"/>
    </row>
    <row r="129" spans="1:3" ht="17.25" customHeight="1">
      <c r="A129" s="5">
        <v>2011410</v>
      </c>
      <c r="B129" s="5" t="s">
        <v>77</v>
      </c>
      <c r="C129" s="6"/>
    </row>
    <row r="130" spans="1:3" ht="17.25" customHeight="1">
      <c r="A130" s="5">
        <v>2011411</v>
      </c>
      <c r="B130" s="5" t="s">
        <v>78</v>
      </c>
      <c r="C130" s="6"/>
    </row>
    <row r="131" spans="1:3" ht="17.25" customHeight="1">
      <c r="A131" s="5">
        <v>2011450</v>
      </c>
      <c r="B131" s="5" t="s">
        <v>10</v>
      </c>
      <c r="C131" s="6"/>
    </row>
    <row r="132" spans="1:3" ht="17.25" customHeight="1">
      <c r="A132" s="5">
        <v>2011499</v>
      </c>
      <c r="B132" s="5" t="s">
        <v>79</v>
      </c>
      <c r="C132" s="6"/>
    </row>
    <row r="133" spans="1:3" ht="17.25" customHeight="1">
      <c r="A133" s="5">
        <v>20123</v>
      </c>
      <c r="B133" s="7" t="s">
        <v>80</v>
      </c>
      <c r="C133" s="6">
        <f>SUM(C134:C139)</f>
        <v>0</v>
      </c>
    </row>
    <row r="134" spans="1:3" ht="17.25" customHeight="1">
      <c r="A134" s="5">
        <v>2012301</v>
      </c>
      <c r="B134" s="5" t="s">
        <v>1</v>
      </c>
      <c r="C134" s="6"/>
    </row>
    <row r="135" spans="1:3" ht="17.25" customHeight="1">
      <c r="A135" s="5">
        <v>2012302</v>
      </c>
      <c r="B135" s="5" t="s">
        <v>2</v>
      </c>
      <c r="C135" s="6"/>
    </row>
    <row r="136" spans="1:3" ht="17.25" customHeight="1">
      <c r="A136" s="5">
        <v>2012303</v>
      </c>
      <c r="B136" s="5" t="s">
        <v>3</v>
      </c>
      <c r="C136" s="6"/>
    </row>
    <row r="137" spans="1:3" ht="17.25" customHeight="1">
      <c r="A137" s="5">
        <v>2012304</v>
      </c>
      <c r="B137" s="5" t="s">
        <v>81</v>
      </c>
      <c r="C137" s="6"/>
    </row>
    <row r="138" spans="1:3" ht="17.25" customHeight="1">
      <c r="A138" s="5">
        <v>2012350</v>
      </c>
      <c r="B138" s="5" t="s">
        <v>10</v>
      </c>
      <c r="C138" s="6"/>
    </row>
    <row r="139" spans="1:3" ht="17.25" customHeight="1">
      <c r="A139" s="5">
        <v>2012399</v>
      </c>
      <c r="B139" s="5" t="s">
        <v>82</v>
      </c>
      <c r="C139" s="6"/>
    </row>
    <row r="140" spans="1:3" ht="17.25" customHeight="1">
      <c r="A140" s="5">
        <v>20125</v>
      </c>
      <c r="B140" s="7" t="s">
        <v>83</v>
      </c>
      <c r="C140" s="6">
        <f>SUM(C141:C147)</f>
        <v>0</v>
      </c>
    </row>
    <row r="141" spans="1:3" ht="17.25" customHeight="1">
      <c r="A141" s="5">
        <v>2012501</v>
      </c>
      <c r="B141" s="5" t="s">
        <v>1</v>
      </c>
      <c r="C141" s="6"/>
    </row>
    <row r="142" spans="1:3" ht="17.25" customHeight="1">
      <c r="A142" s="5">
        <v>2012502</v>
      </c>
      <c r="B142" s="5" t="s">
        <v>2</v>
      </c>
      <c r="C142" s="6"/>
    </row>
    <row r="143" spans="1:3" ht="17.25" customHeight="1">
      <c r="A143" s="5">
        <v>2012503</v>
      </c>
      <c r="B143" s="5" t="s">
        <v>3</v>
      </c>
      <c r="C143" s="6"/>
    </row>
    <row r="144" spans="1:3" ht="17.25" customHeight="1">
      <c r="A144" s="5">
        <v>2012504</v>
      </c>
      <c r="B144" s="5" t="s">
        <v>84</v>
      </c>
      <c r="C144" s="6"/>
    </row>
    <row r="145" spans="1:3" ht="17.25" customHeight="1">
      <c r="A145" s="5">
        <v>2012505</v>
      </c>
      <c r="B145" s="5" t="s">
        <v>85</v>
      </c>
      <c r="C145" s="6"/>
    </row>
    <row r="146" spans="1:3" ht="17.25" customHeight="1">
      <c r="A146" s="5">
        <v>2012550</v>
      </c>
      <c r="B146" s="5" t="s">
        <v>10</v>
      </c>
      <c r="C146" s="6"/>
    </row>
    <row r="147" spans="1:3" ht="17.25" customHeight="1">
      <c r="A147" s="5">
        <v>2012599</v>
      </c>
      <c r="B147" s="5" t="s">
        <v>86</v>
      </c>
      <c r="C147" s="6"/>
    </row>
    <row r="148" spans="1:3" ht="17.25" customHeight="1">
      <c r="A148" s="5">
        <v>20126</v>
      </c>
      <c r="B148" s="7" t="s">
        <v>87</v>
      </c>
      <c r="C148" s="6">
        <f>SUM(C149:C153)</f>
        <v>0</v>
      </c>
    </row>
    <row r="149" spans="1:3" ht="17.25" customHeight="1">
      <c r="A149" s="5">
        <v>2012601</v>
      </c>
      <c r="B149" s="5" t="s">
        <v>1</v>
      </c>
      <c r="C149" s="6"/>
    </row>
    <row r="150" spans="1:3" ht="17.25" customHeight="1">
      <c r="A150" s="5">
        <v>2012602</v>
      </c>
      <c r="B150" s="5" t="s">
        <v>2</v>
      </c>
      <c r="C150" s="6"/>
    </row>
    <row r="151" spans="1:3" ht="17.25" customHeight="1">
      <c r="A151" s="5">
        <v>2012603</v>
      </c>
      <c r="B151" s="5" t="s">
        <v>3</v>
      </c>
      <c r="C151" s="6"/>
    </row>
    <row r="152" spans="1:3" ht="17.25" customHeight="1">
      <c r="A152" s="5">
        <v>2012604</v>
      </c>
      <c r="B152" s="5" t="s">
        <v>88</v>
      </c>
      <c r="C152" s="6"/>
    </row>
    <row r="153" spans="1:3" ht="17.25" customHeight="1">
      <c r="A153" s="5">
        <v>2012699</v>
      </c>
      <c r="B153" s="5" t="s">
        <v>89</v>
      </c>
      <c r="C153" s="6"/>
    </row>
    <row r="154" spans="1:3" ht="17.25" customHeight="1">
      <c r="A154" s="5">
        <v>20128</v>
      </c>
      <c r="B154" s="7" t="s">
        <v>90</v>
      </c>
      <c r="C154" s="6">
        <f>SUM(C155:C160)</f>
        <v>0</v>
      </c>
    </row>
    <row r="155" spans="1:3" ht="17.25" customHeight="1">
      <c r="A155" s="5">
        <v>2012801</v>
      </c>
      <c r="B155" s="5" t="s">
        <v>1</v>
      </c>
      <c r="C155" s="6"/>
    </row>
    <row r="156" spans="1:3" ht="17.25" customHeight="1">
      <c r="A156" s="5">
        <v>2012802</v>
      </c>
      <c r="B156" s="5" t="s">
        <v>2</v>
      </c>
      <c r="C156" s="6"/>
    </row>
    <row r="157" spans="1:3" ht="17.25" customHeight="1">
      <c r="A157" s="5">
        <v>2012803</v>
      </c>
      <c r="B157" s="5" t="s">
        <v>3</v>
      </c>
      <c r="C157" s="6"/>
    </row>
    <row r="158" spans="1:3" ht="17.25" customHeight="1">
      <c r="A158" s="5">
        <v>2012804</v>
      </c>
      <c r="B158" s="5" t="s">
        <v>15</v>
      </c>
      <c r="C158" s="6"/>
    </row>
    <row r="159" spans="1:3" ht="17.25" customHeight="1">
      <c r="A159" s="5">
        <v>2012850</v>
      </c>
      <c r="B159" s="5" t="s">
        <v>10</v>
      </c>
      <c r="C159" s="6"/>
    </row>
    <row r="160" spans="1:3" ht="17.25" customHeight="1">
      <c r="A160" s="5">
        <v>2012899</v>
      </c>
      <c r="B160" s="5" t="s">
        <v>91</v>
      </c>
      <c r="C160" s="6"/>
    </row>
    <row r="161" spans="1:3" ht="17.25" customHeight="1">
      <c r="A161" s="5">
        <v>20129</v>
      </c>
      <c r="B161" s="7" t="s">
        <v>92</v>
      </c>
      <c r="C161" s="6">
        <f>SUM(C162:C167)</f>
        <v>0</v>
      </c>
    </row>
    <row r="162" spans="1:3" ht="17.25" customHeight="1">
      <c r="A162" s="5">
        <v>2012901</v>
      </c>
      <c r="B162" s="5" t="s">
        <v>1</v>
      </c>
      <c r="C162" s="6"/>
    </row>
    <row r="163" spans="1:3" ht="17.25" customHeight="1">
      <c r="A163" s="5">
        <v>2012902</v>
      </c>
      <c r="B163" s="5" t="s">
        <v>2</v>
      </c>
      <c r="C163" s="6"/>
    </row>
    <row r="164" spans="1:3" ht="17.25" customHeight="1">
      <c r="A164" s="5">
        <v>2012903</v>
      </c>
      <c r="B164" s="5" t="s">
        <v>3</v>
      </c>
      <c r="C164" s="6"/>
    </row>
    <row r="165" spans="1:3" ht="17.25" customHeight="1">
      <c r="A165" s="5">
        <v>2012906</v>
      </c>
      <c r="B165" s="5" t="s">
        <v>93</v>
      </c>
      <c r="C165" s="6"/>
    </row>
    <row r="166" spans="1:3" ht="17.25" customHeight="1">
      <c r="A166" s="5">
        <v>2012950</v>
      </c>
      <c r="B166" s="5" t="s">
        <v>10</v>
      </c>
      <c r="C166" s="6"/>
    </row>
    <row r="167" spans="1:3" ht="17.25" customHeight="1">
      <c r="A167" s="5">
        <v>2012999</v>
      </c>
      <c r="B167" s="5" t="s">
        <v>94</v>
      </c>
      <c r="C167" s="6"/>
    </row>
    <row r="168" spans="1:3" ht="17.25" customHeight="1">
      <c r="A168" s="5">
        <v>20131</v>
      </c>
      <c r="B168" s="7" t="s">
        <v>95</v>
      </c>
      <c r="C168" s="6">
        <f>SUM(C169:C174)</f>
        <v>0</v>
      </c>
    </row>
    <row r="169" spans="1:3" ht="17.25" customHeight="1">
      <c r="A169" s="5">
        <v>2013101</v>
      </c>
      <c r="B169" s="5" t="s">
        <v>1</v>
      </c>
      <c r="C169" s="6"/>
    </row>
    <row r="170" spans="1:3" ht="17.25" customHeight="1">
      <c r="A170" s="5">
        <v>2013102</v>
      </c>
      <c r="B170" s="5" t="s">
        <v>2</v>
      </c>
      <c r="C170" s="6"/>
    </row>
    <row r="171" spans="1:3" ht="17.25" customHeight="1">
      <c r="A171" s="5">
        <v>2013103</v>
      </c>
      <c r="B171" s="5" t="s">
        <v>3</v>
      </c>
      <c r="C171" s="6"/>
    </row>
    <row r="172" spans="1:3" ht="17.25" customHeight="1">
      <c r="A172" s="5">
        <v>2013105</v>
      </c>
      <c r="B172" s="5" t="s">
        <v>96</v>
      </c>
      <c r="C172" s="6"/>
    </row>
    <row r="173" spans="1:3" ht="17.25" customHeight="1">
      <c r="A173" s="5">
        <v>2013150</v>
      </c>
      <c r="B173" s="5" t="s">
        <v>10</v>
      </c>
      <c r="C173" s="6"/>
    </row>
    <row r="174" spans="1:3" ht="17.25" customHeight="1">
      <c r="A174" s="5">
        <v>2013199</v>
      </c>
      <c r="B174" s="5" t="s">
        <v>97</v>
      </c>
      <c r="C174" s="6"/>
    </row>
    <row r="175" spans="1:3" ht="17.25" customHeight="1">
      <c r="A175" s="5">
        <v>20132</v>
      </c>
      <c r="B175" s="7" t="s">
        <v>98</v>
      </c>
      <c r="C175" s="6">
        <f>SUM(C176:C181)</f>
        <v>95</v>
      </c>
    </row>
    <row r="176" spans="1:3" ht="17.25" customHeight="1">
      <c r="A176" s="5">
        <v>2013201</v>
      </c>
      <c r="B176" s="5" t="s">
        <v>1</v>
      </c>
      <c r="C176" s="6">
        <v>29</v>
      </c>
    </row>
    <row r="177" spans="1:3" ht="17.25" customHeight="1">
      <c r="A177" s="5">
        <v>2013202</v>
      </c>
      <c r="B177" s="5" t="s">
        <v>2</v>
      </c>
      <c r="C177" s="6">
        <v>33</v>
      </c>
    </row>
    <row r="178" spans="1:3" ht="17.25" customHeight="1">
      <c r="A178" s="5">
        <v>2013203</v>
      </c>
      <c r="B178" s="5" t="s">
        <v>3</v>
      </c>
      <c r="C178" s="6"/>
    </row>
    <row r="179" spans="1:3" ht="17.25" customHeight="1">
      <c r="A179" s="5">
        <v>2013204</v>
      </c>
      <c r="B179" s="5" t="s">
        <v>99</v>
      </c>
      <c r="C179" s="6"/>
    </row>
    <row r="180" spans="1:3" ht="17.25" customHeight="1">
      <c r="A180" s="5">
        <v>2013250</v>
      </c>
      <c r="B180" s="5" t="s">
        <v>10</v>
      </c>
      <c r="C180" s="6">
        <v>18</v>
      </c>
    </row>
    <row r="181" spans="1:3" ht="17.25" customHeight="1">
      <c r="A181" s="5">
        <v>2013299</v>
      </c>
      <c r="B181" s="5" t="s">
        <v>100</v>
      </c>
      <c r="C181" s="6">
        <v>15</v>
      </c>
    </row>
    <row r="182" spans="1:3" ht="17.25" customHeight="1">
      <c r="A182" s="5">
        <v>20133</v>
      </c>
      <c r="B182" s="7" t="s">
        <v>101</v>
      </c>
      <c r="C182" s="6">
        <f>SUM(C183:C188)</f>
        <v>0</v>
      </c>
    </row>
    <row r="183" spans="1:3" ht="17.25" customHeight="1">
      <c r="A183" s="5">
        <v>2013301</v>
      </c>
      <c r="B183" s="5" t="s">
        <v>1</v>
      </c>
      <c r="C183" s="6"/>
    </row>
    <row r="184" spans="1:3" ht="17.25" customHeight="1">
      <c r="A184" s="5">
        <v>2013302</v>
      </c>
      <c r="B184" s="5" t="s">
        <v>2</v>
      </c>
      <c r="C184" s="6"/>
    </row>
    <row r="185" spans="1:3" ht="17.25" customHeight="1">
      <c r="A185" s="5">
        <v>2013303</v>
      </c>
      <c r="B185" s="5" t="s">
        <v>3</v>
      </c>
      <c r="C185" s="6"/>
    </row>
    <row r="186" spans="1:3" ht="17.25" customHeight="1">
      <c r="A186" s="5">
        <v>2013304</v>
      </c>
      <c r="B186" s="5" t="s">
        <v>102</v>
      </c>
      <c r="C186" s="6"/>
    </row>
    <row r="187" spans="1:3" ht="17.25" customHeight="1">
      <c r="A187" s="5">
        <v>2013350</v>
      </c>
      <c r="B187" s="5" t="s">
        <v>10</v>
      </c>
      <c r="C187" s="6"/>
    </row>
    <row r="188" spans="1:3" ht="17.25" customHeight="1">
      <c r="A188" s="5">
        <v>2013399</v>
      </c>
      <c r="B188" s="5" t="s">
        <v>103</v>
      </c>
      <c r="C188" s="6"/>
    </row>
    <row r="189" spans="1:3" ht="17.25" customHeight="1">
      <c r="A189" s="5">
        <v>20134</v>
      </c>
      <c r="B189" s="7" t="s">
        <v>104</v>
      </c>
      <c r="C189" s="6">
        <f>SUM(C190:C196)</f>
        <v>0</v>
      </c>
    </row>
    <row r="190" spans="1:3" ht="17.25" customHeight="1">
      <c r="A190" s="5">
        <v>2013401</v>
      </c>
      <c r="B190" s="5" t="s">
        <v>1</v>
      </c>
      <c r="C190" s="6"/>
    </row>
    <row r="191" spans="1:3" ht="17.25" customHeight="1">
      <c r="A191" s="5">
        <v>2013402</v>
      </c>
      <c r="B191" s="5" t="s">
        <v>2</v>
      </c>
      <c r="C191" s="6"/>
    </row>
    <row r="192" spans="1:3" ht="17.25" customHeight="1">
      <c r="A192" s="5">
        <v>2013403</v>
      </c>
      <c r="B192" s="5" t="s">
        <v>3</v>
      </c>
      <c r="C192" s="6"/>
    </row>
    <row r="193" spans="1:3" ht="17.25" customHeight="1">
      <c r="A193" s="5">
        <v>2013404</v>
      </c>
      <c r="B193" s="5" t="s">
        <v>105</v>
      </c>
      <c r="C193" s="6"/>
    </row>
    <row r="194" spans="1:3" ht="17.25" customHeight="1">
      <c r="A194" s="5">
        <v>2013405</v>
      </c>
      <c r="B194" s="5" t="s">
        <v>106</v>
      </c>
      <c r="C194" s="6"/>
    </row>
    <row r="195" spans="1:3" ht="17.25" customHeight="1">
      <c r="A195" s="5">
        <v>2013450</v>
      </c>
      <c r="B195" s="5" t="s">
        <v>10</v>
      </c>
      <c r="C195" s="6"/>
    </row>
    <row r="196" spans="1:3" ht="17.25" customHeight="1">
      <c r="A196" s="5">
        <v>2013499</v>
      </c>
      <c r="B196" s="5" t="s">
        <v>107</v>
      </c>
      <c r="C196" s="6"/>
    </row>
    <row r="197" spans="1:3" ht="17.25" customHeight="1">
      <c r="A197" s="5">
        <v>20135</v>
      </c>
      <c r="B197" s="7" t="s">
        <v>108</v>
      </c>
      <c r="C197" s="6">
        <f>SUM(C198:C202)</f>
        <v>0</v>
      </c>
    </row>
    <row r="198" spans="1:3" ht="17.25" customHeight="1">
      <c r="A198" s="5">
        <v>2013501</v>
      </c>
      <c r="B198" s="5" t="s">
        <v>1</v>
      </c>
      <c r="C198" s="6"/>
    </row>
    <row r="199" spans="1:3" ht="17.25" customHeight="1">
      <c r="A199" s="5">
        <v>2013502</v>
      </c>
      <c r="B199" s="5" t="s">
        <v>2</v>
      </c>
      <c r="C199" s="6"/>
    </row>
    <row r="200" spans="1:3" ht="17.25" customHeight="1">
      <c r="A200" s="5">
        <v>2013503</v>
      </c>
      <c r="B200" s="5" t="s">
        <v>3</v>
      </c>
      <c r="C200" s="6"/>
    </row>
    <row r="201" spans="1:3" ht="17.25" customHeight="1">
      <c r="A201" s="5">
        <v>2013550</v>
      </c>
      <c r="B201" s="5" t="s">
        <v>10</v>
      </c>
      <c r="C201" s="6"/>
    </row>
    <row r="202" spans="1:3" ht="17.25" customHeight="1">
      <c r="A202" s="5">
        <v>2013599</v>
      </c>
      <c r="B202" s="5" t="s">
        <v>109</v>
      </c>
      <c r="C202" s="6"/>
    </row>
    <row r="203" spans="1:3" ht="17.25" customHeight="1">
      <c r="A203" s="5">
        <v>20136</v>
      </c>
      <c r="B203" s="7" t="s">
        <v>110</v>
      </c>
      <c r="C203" s="6">
        <f>SUM(C204:C208)</f>
        <v>0</v>
      </c>
    </row>
    <row r="204" spans="1:3" ht="17.25" customHeight="1">
      <c r="A204" s="5">
        <v>2013601</v>
      </c>
      <c r="B204" s="5" t="s">
        <v>1</v>
      </c>
      <c r="C204" s="6"/>
    </row>
    <row r="205" spans="1:3" ht="17.25" customHeight="1">
      <c r="A205" s="5">
        <v>2013602</v>
      </c>
      <c r="B205" s="5" t="s">
        <v>2</v>
      </c>
      <c r="C205" s="6"/>
    </row>
    <row r="206" spans="1:3" ht="17.25" customHeight="1">
      <c r="A206" s="5">
        <v>2013603</v>
      </c>
      <c r="B206" s="5" t="s">
        <v>3</v>
      </c>
      <c r="C206" s="6"/>
    </row>
    <row r="207" spans="1:3" ht="17.25" customHeight="1">
      <c r="A207" s="5">
        <v>2013650</v>
      </c>
      <c r="B207" s="5" t="s">
        <v>10</v>
      </c>
      <c r="C207" s="6"/>
    </row>
    <row r="208" spans="1:3" ht="17.25" customHeight="1">
      <c r="A208" s="5">
        <v>2013699</v>
      </c>
      <c r="B208" s="5" t="s">
        <v>111</v>
      </c>
      <c r="C208" s="6"/>
    </row>
    <row r="209" spans="1:3" ht="17.25" customHeight="1">
      <c r="A209" s="5">
        <v>20137</v>
      </c>
      <c r="B209" s="7" t="s">
        <v>112</v>
      </c>
      <c r="C209" s="6">
        <f>SUM(C210:C215)</f>
        <v>0</v>
      </c>
    </row>
    <row r="210" spans="1:3" ht="17.25" customHeight="1">
      <c r="A210" s="5">
        <v>2013701</v>
      </c>
      <c r="B210" s="5" t="s">
        <v>1</v>
      </c>
      <c r="C210" s="6"/>
    </row>
    <row r="211" spans="1:3" ht="17.25" customHeight="1">
      <c r="A211" s="5">
        <v>2013702</v>
      </c>
      <c r="B211" s="5" t="s">
        <v>2</v>
      </c>
      <c r="C211" s="6"/>
    </row>
    <row r="212" spans="1:3" ht="17.25" customHeight="1">
      <c r="A212" s="5">
        <v>2013703</v>
      </c>
      <c r="B212" s="5" t="s">
        <v>3</v>
      </c>
      <c r="C212" s="6"/>
    </row>
    <row r="213" spans="1:3" ht="17.25" customHeight="1">
      <c r="A213" s="5">
        <v>2013704</v>
      </c>
      <c r="B213" s="5" t="s">
        <v>113</v>
      </c>
      <c r="C213" s="6"/>
    </row>
    <row r="214" spans="1:3" ht="17.25" customHeight="1">
      <c r="A214" s="5">
        <v>2013750</v>
      </c>
      <c r="B214" s="5" t="s">
        <v>10</v>
      </c>
      <c r="C214" s="6"/>
    </row>
    <row r="215" spans="1:3" ht="17.25" customHeight="1">
      <c r="A215" s="5">
        <v>2013799</v>
      </c>
      <c r="B215" s="5" t="s">
        <v>114</v>
      </c>
      <c r="C215" s="6"/>
    </row>
    <row r="216" spans="1:3" ht="17.25" customHeight="1">
      <c r="A216" s="5">
        <v>20138</v>
      </c>
      <c r="B216" s="7" t="s">
        <v>115</v>
      </c>
      <c r="C216" s="6">
        <f>SUM(C217:C230)</f>
        <v>0</v>
      </c>
    </row>
    <row r="217" spans="1:3" ht="17.25" customHeight="1">
      <c r="A217" s="5">
        <v>2013801</v>
      </c>
      <c r="B217" s="5" t="s">
        <v>1</v>
      </c>
      <c r="C217" s="6"/>
    </row>
    <row r="218" spans="1:3" ht="17.25" customHeight="1">
      <c r="A218" s="5">
        <v>2013802</v>
      </c>
      <c r="B218" s="5" t="s">
        <v>2</v>
      </c>
      <c r="C218" s="6"/>
    </row>
    <row r="219" spans="1:3" ht="17.25" customHeight="1">
      <c r="A219" s="5">
        <v>2013803</v>
      </c>
      <c r="B219" s="5" t="s">
        <v>3</v>
      </c>
      <c r="C219" s="6"/>
    </row>
    <row r="220" spans="1:3" ht="17.25" customHeight="1">
      <c r="A220" s="5">
        <v>2013804</v>
      </c>
      <c r="B220" s="5" t="s">
        <v>116</v>
      </c>
      <c r="C220" s="6"/>
    </row>
    <row r="221" spans="1:3" ht="17.25" customHeight="1">
      <c r="A221" s="5">
        <v>2013805</v>
      </c>
      <c r="B221" s="5" t="s">
        <v>117</v>
      </c>
      <c r="C221" s="6"/>
    </row>
    <row r="222" spans="1:3" ht="17.25" customHeight="1">
      <c r="A222" s="5">
        <v>2013808</v>
      </c>
      <c r="B222" s="5" t="s">
        <v>42</v>
      </c>
      <c r="C222" s="6"/>
    </row>
    <row r="223" spans="1:3" ht="17.25" customHeight="1">
      <c r="A223" s="5">
        <v>2013810</v>
      </c>
      <c r="B223" s="5" t="s">
        <v>118</v>
      </c>
      <c r="C223" s="6"/>
    </row>
    <row r="224" spans="1:3" ht="17.25" customHeight="1">
      <c r="A224" s="5">
        <v>2013812</v>
      </c>
      <c r="B224" s="5" t="s">
        <v>119</v>
      </c>
      <c r="C224" s="6"/>
    </row>
    <row r="225" spans="1:3" ht="17.25" customHeight="1">
      <c r="A225" s="5">
        <v>2013813</v>
      </c>
      <c r="B225" s="5" t="s">
        <v>120</v>
      </c>
      <c r="C225" s="6"/>
    </row>
    <row r="226" spans="1:3" ht="17.25" customHeight="1">
      <c r="A226" s="5">
        <v>2013814</v>
      </c>
      <c r="B226" s="5" t="s">
        <v>121</v>
      </c>
      <c r="C226" s="6"/>
    </row>
    <row r="227" spans="1:3" ht="17.25" customHeight="1">
      <c r="A227" s="5">
        <v>2013815</v>
      </c>
      <c r="B227" s="5" t="s">
        <v>122</v>
      </c>
      <c r="C227" s="6"/>
    </row>
    <row r="228" spans="1:3" ht="17.25" customHeight="1">
      <c r="A228" s="5">
        <v>2013816</v>
      </c>
      <c r="B228" s="5" t="s">
        <v>123</v>
      </c>
      <c r="C228" s="6"/>
    </row>
    <row r="229" spans="1:3" ht="17.25" customHeight="1">
      <c r="A229" s="5">
        <v>2013850</v>
      </c>
      <c r="B229" s="5" t="s">
        <v>10</v>
      </c>
      <c r="C229" s="6"/>
    </row>
    <row r="230" spans="1:3" ht="17.25" customHeight="1">
      <c r="A230" s="5">
        <v>2013899</v>
      </c>
      <c r="B230" s="5" t="s">
        <v>124</v>
      </c>
      <c r="C230" s="6"/>
    </row>
    <row r="231" spans="1:3" ht="17.25" customHeight="1">
      <c r="A231" s="5">
        <v>20199</v>
      </c>
      <c r="B231" s="7" t="s">
        <v>125</v>
      </c>
      <c r="C231" s="6">
        <f>SUM(C232:C233)</f>
        <v>0</v>
      </c>
    </row>
    <row r="232" spans="1:3" ht="17.25" customHeight="1">
      <c r="A232" s="5">
        <v>2019901</v>
      </c>
      <c r="B232" s="5" t="s">
        <v>126</v>
      </c>
      <c r="C232" s="6"/>
    </row>
    <row r="233" spans="1:3" ht="17.25" customHeight="1">
      <c r="A233" s="5">
        <v>2019999</v>
      </c>
      <c r="B233" s="5" t="s">
        <v>127</v>
      </c>
      <c r="C233" s="6"/>
    </row>
    <row r="234" spans="1:3" ht="17.25" customHeight="1">
      <c r="A234" s="5">
        <v>202</v>
      </c>
      <c r="B234" s="7" t="s">
        <v>1790</v>
      </c>
      <c r="C234" s="6">
        <f>SUM(C235,C242,C245,C248,C254,C259,C261,C266,C272)</f>
        <v>0</v>
      </c>
    </row>
    <row r="235" spans="1:3" ht="17.25" customHeight="1">
      <c r="A235" s="5">
        <v>20201</v>
      </c>
      <c r="B235" s="7" t="s">
        <v>128</v>
      </c>
      <c r="C235" s="6">
        <f>SUM(C236:C241)</f>
        <v>0</v>
      </c>
    </row>
    <row r="236" spans="1:3" ht="17.25" customHeight="1">
      <c r="A236" s="5">
        <v>2020101</v>
      </c>
      <c r="B236" s="5" t="s">
        <v>1</v>
      </c>
      <c r="C236" s="6"/>
    </row>
    <row r="237" spans="1:3" ht="17.25" customHeight="1">
      <c r="A237" s="5">
        <v>2020102</v>
      </c>
      <c r="B237" s="5" t="s">
        <v>2</v>
      </c>
      <c r="C237" s="6"/>
    </row>
    <row r="238" spans="1:3" ht="17.25" customHeight="1">
      <c r="A238" s="5">
        <v>2020103</v>
      </c>
      <c r="B238" s="5" t="s">
        <v>3</v>
      </c>
      <c r="C238" s="6"/>
    </row>
    <row r="239" spans="1:3" ht="17.25" customHeight="1">
      <c r="A239" s="5">
        <v>2020104</v>
      </c>
      <c r="B239" s="5" t="s">
        <v>96</v>
      </c>
      <c r="C239" s="6"/>
    </row>
    <row r="240" spans="1:3" ht="17.25" customHeight="1">
      <c r="A240" s="5">
        <v>2020150</v>
      </c>
      <c r="B240" s="5" t="s">
        <v>10</v>
      </c>
      <c r="C240" s="6"/>
    </row>
    <row r="241" spans="1:3" ht="17.25" customHeight="1">
      <c r="A241" s="5">
        <v>2020199</v>
      </c>
      <c r="B241" s="5" t="s">
        <v>129</v>
      </c>
      <c r="C241" s="6"/>
    </row>
    <row r="242" spans="1:3" ht="17.25" customHeight="1">
      <c r="A242" s="5">
        <v>20202</v>
      </c>
      <c r="B242" s="7" t="s">
        <v>130</v>
      </c>
      <c r="C242" s="6">
        <f>SUM(C243:C244)</f>
        <v>0</v>
      </c>
    </row>
    <row r="243" spans="1:3" ht="17.25" customHeight="1">
      <c r="A243" s="5">
        <v>2020201</v>
      </c>
      <c r="B243" s="5" t="s">
        <v>131</v>
      </c>
      <c r="C243" s="6"/>
    </row>
    <row r="244" spans="1:3" ht="17.25" customHeight="1">
      <c r="A244" s="5">
        <v>2020202</v>
      </c>
      <c r="B244" s="5" t="s">
        <v>132</v>
      </c>
      <c r="C244" s="6"/>
    </row>
    <row r="245" spans="1:3" ht="17.25" customHeight="1">
      <c r="A245" s="5">
        <v>20203</v>
      </c>
      <c r="B245" s="7" t="s">
        <v>133</v>
      </c>
      <c r="C245" s="6">
        <f>SUM(C246:C247)</f>
        <v>0</v>
      </c>
    </row>
    <row r="246" spans="1:3" ht="17.25" customHeight="1">
      <c r="A246" s="5">
        <v>2020304</v>
      </c>
      <c r="B246" s="5" t="s">
        <v>134</v>
      </c>
      <c r="C246" s="6"/>
    </row>
    <row r="247" spans="1:3" ht="17.25" customHeight="1">
      <c r="A247" s="5">
        <v>2020306</v>
      </c>
      <c r="B247" s="5" t="s">
        <v>135</v>
      </c>
      <c r="C247" s="6"/>
    </row>
    <row r="248" spans="1:3" ht="17.25" customHeight="1">
      <c r="A248" s="5">
        <v>20204</v>
      </c>
      <c r="B248" s="7" t="s">
        <v>136</v>
      </c>
      <c r="C248" s="6">
        <f>SUM(C249:C253)</f>
        <v>0</v>
      </c>
    </row>
    <row r="249" spans="1:3" ht="17.25" customHeight="1">
      <c r="A249" s="5">
        <v>2020401</v>
      </c>
      <c r="B249" s="5" t="s">
        <v>137</v>
      </c>
      <c r="C249" s="6"/>
    </row>
    <row r="250" spans="1:3" ht="17.25" customHeight="1">
      <c r="A250" s="5">
        <v>2020402</v>
      </c>
      <c r="B250" s="5" t="s">
        <v>138</v>
      </c>
      <c r="C250" s="6"/>
    </row>
    <row r="251" spans="1:3" ht="17.25" customHeight="1">
      <c r="A251" s="5">
        <v>2020403</v>
      </c>
      <c r="B251" s="5" t="s">
        <v>139</v>
      </c>
      <c r="C251" s="6"/>
    </row>
    <row r="252" spans="1:3" ht="17.25" customHeight="1">
      <c r="A252" s="5">
        <v>2020404</v>
      </c>
      <c r="B252" s="5" t="s">
        <v>140</v>
      </c>
      <c r="C252" s="6"/>
    </row>
    <row r="253" spans="1:3" ht="17.25" customHeight="1">
      <c r="A253" s="5">
        <v>2020499</v>
      </c>
      <c r="B253" s="5" t="s">
        <v>141</v>
      </c>
      <c r="C253" s="6"/>
    </row>
    <row r="254" spans="1:3" ht="17.25" customHeight="1">
      <c r="A254" s="5">
        <v>20205</v>
      </c>
      <c r="B254" s="7" t="s">
        <v>142</v>
      </c>
      <c r="C254" s="6">
        <f>SUM(C255:C258)</f>
        <v>0</v>
      </c>
    </row>
    <row r="255" spans="1:3" ht="17.25" customHeight="1">
      <c r="A255" s="5">
        <v>2020503</v>
      </c>
      <c r="B255" s="5" t="s">
        <v>143</v>
      </c>
      <c r="C255" s="6"/>
    </row>
    <row r="256" spans="1:3" ht="17.25" customHeight="1">
      <c r="A256" s="5">
        <v>2020504</v>
      </c>
      <c r="B256" s="5" t="s">
        <v>144</v>
      </c>
      <c r="C256" s="6"/>
    </row>
    <row r="257" spans="1:3" ht="17.25" customHeight="1">
      <c r="A257" s="5">
        <v>2020505</v>
      </c>
      <c r="B257" s="5" t="s">
        <v>145</v>
      </c>
      <c r="C257" s="6"/>
    </row>
    <row r="258" spans="1:3" ht="17.25" customHeight="1">
      <c r="A258" s="5">
        <v>2020599</v>
      </c>
      <c r="B258" s="5" t="s">
        <v>146</v>
      </c>
      <c r="C258" s="6"/>
    </row>
    <row r="259" spans="1:3" ht="17.25" customHeight="1">
      <c r="A259" s="5">
        <v>20206</v>
      </c>
      <c r="B259" s="7" t="s">
        <v>147</v>
      </c>
      <c r="C259" s="6">
        <f>C260</f>
        <v>0</v>
      </c>
    </row>
    <row r="260" spans="1:3" ht="17.25" customHeight="1">
      <c r="A260" s="5">
        <v>2020601</v>
      </c>
      <c r="B260" s="5" t="s">
        <v>148</v>
      </c>
      <c r="C260" s="6"/>
    </row>
    <row r="261" spans="1:3" ht="17.25" customHeight="1">
      <c r="A261" s="5">
        <v>20207</v>
      </c>
      <c r="B261" s="7" t="s">
        <v>149</v>
      </c>
      <c r="C261" s="6">
        <f>SUM(C262:C265)</f>
        <v>0</v>
      </c>
    </row>
    <row r="262" spans="1:3" ht="17.25" customHeight="1">
      <c r="A262" s="5">
        <v>2020701</v>
      </c>
      <c r="B262" s="5" t="s">
        <v>150</v>
      </c>
      <c r="C262" s="6"/>
    </row>
    <row r="263" spans="1:3" ht="17.25" customHeight="1">
      <c r="A263" s="5">
        <v>2020702</v>
      </c>
      <c r="B263" s="5" t="s">
        <v>151</v>
      </c>
      <c r="C263" s="6"/>
    </row>
    <row r="264" spans="1:3" ht="17.25" customHeight="1">
      <c r="A264" s="5">
        <v>2020703</v>
      </c>
      <c r="B264" s="5" t="s">
        <v>152</v>
      </c>
      <c r="C264" s="6"/>
    </row>
    <row r="265" spans="1:3" ht="17.25" customHeight="1">
      <c r="A265" s="5">
        <v>2020799</v>
      </c>
      <c r="B265" s="5" t="s">
        <v>153</v>
      </c>
      <c r="C265" s="6"/>
    </row>
    <row r="266" spans="1:3" ht="17.25" customHeight="1">
      <c r="A266" s="5">
        <v>20208</v>
      </c>
      <c r="B266" s="7" t="s">
        <v>154</v>
      </c>
      <c r="C266" s="6">
        <f>SUM(C267:C271)</f>
        <v>0</v>
      </c>
    </row>
    <row r="267" spans="1:3" ht="17.25" customHeight="1">
      <c r="A267" s="5">
        <v>2020801</v>
      </c>
      <c r="B267" s="5" t="s">
        <v>1</v>
      </c>
      <c r="C267" s="6"/>
    </row>
    <row r="268" spans="1:3" ht="17.25" customHeight="1">
      <c r="A268" s="5">
        <v>2020802</v>
      </c>
      <c r="B268" s="5" t="s">
        <v>2</v>
      </c>
      <c r="C268" s="6"/>
    </row>
    <row r="269" spans="1:3" ht="17.25" customHeight="1">
      <c r="A269" s="5">
        <v>2020803</v>
      </c>
      <c r="B269" s="5" t="s">
        <v>3</v>
      </c>
      <c r="C269" s="6"/>
    </row>
    <row r="270" spans="1:3" ht="17.25" customHeight="1">
      <c r="A270" s="5">
        <v>2020850</v>
      </c>
      <c r="B270" s="5" t="s">
        <v>10</v>
      </c>
      <c r="C270" s="6"/>
    </row>
    <row r="271" spans="1:3" ht="17.25" customHeight="1">
      <c r="A271" s="5">
        <v>2020899</v>
      </c>
      <c r="B271" s="5" t="s">
        <v>155</v>
      </c>
      <c r="C271" s="6"/>
    </row>
    <row r="272" spans="1:3" ht="17.25" customHeight="1">
      <c r="A272" s="5">
        <v>20299</v>
      </c>
      <c r="B272" s="7" t="s">
        <v>156</v>
      </c>
      <c r="C272" s="6">
        <f>C273</f>
        <v>0</v>
      </c>
    </row>
    <row r="273" spans="1:3" ht="17.25" customHeight="1">
      <c r="A273" s="5">
        <v>2029999</v>
      </c>
      <c r="B273" s="5" t="s">
        <v>157</v>
      </c>
      <c r="C273" s="6"/>
    </row>
    <row r="274" spans="1:3" ht="17.25" customHeight="1">
      <c r="A274" s="5">
        <v>203</v>
      </c>
      <c r="B274" s="7" t="s">
        <v>1791</v>
      </c>
      <c r="C274" s="6">
        <f>SUM(C275,C279,C281,C283,C291)</f>
        <v>0</v>
      </c>
    </row>
    <row r="275" spans="1:3" ht="17.25" customHeight="1">
      <c r="A275" s="5">
        <v>20301</v>
      </c>
      <c r="B275" s="7" t="s">
        <v>158</v>
      </c>
      <c r="C275" s="6">
        <f>SUM(C276:C278)</f>
        <v>0</v>
      </c>
    </row>
    <row r="276" spans="1:3" ht="17.25" customHeight="1">
      <c r="A276" s="5">
        <v>2030101</v>
      </c>
      <c r="B276" s="5" t="s">
        <v>159</v>
      </c>
      <c r="C276" s="6"/>
    </row>
    <row r="277" spans="1:3" ht="17.25" customHeight="1">
      <c r="A277" s="5">
        <v>2030102</v>
      </c>
      <c r="B277" s="5" t="s">
        <v>160</v>
      </c>
      <c r="C277" s="6"/>
    </row>
    <row r="278" spans="1:3" ht="17.25" customHeight="1">
      <c r="A278" s="5">
        <v>2030199</v>
      </c>
      <c r="B278" s="5" t="s">
        <v>161</v>
      </c>
      <c r="C278" s="6"/>
    </row>
    <row r="279" spans="1:3" ht="17.25" customHeight="1">
      <c r="A279" s="5">
        <v>20304</v>
      </c>
      <c r="B279" s="7" t="s">
        <v>162</v>
      </c>
      <c r="C279" s="6">
        <f>C280</f>
        <v>0</v>
      </c>
    </row>
    <row r="280" spans="1:3" ht="17.25" customHeight="1">
      <c r="A280" s="5">
        <v>2030401</v>
      </c>
      <c r="B280" s="5" t="s">
        <v>163</v>
      </c>
      <c r="C280" s="6"/>
    </row>
    <row r="281" spans="1:3" ht="17.25" customHeight="1">
      <c r="A281" s="5">
        <v>20305</v>
      </c>
      <c r="B281" s="7" t="s">
        <v>164</v>
      </c>
      <c r="C281" s="6">
        <f>C282</f>
        <v>0</v>
      </c>
    </row>
    <row r="282" spans="1:3" ht="17.25" customHeight="1">
      <c r="A282" s="5">
        <v>2030501</v>
      </c>
      <c r="B282" s="5" t="s">
        <v>165</v>
      </c>
      <c r="C282" s="6"/>
    </row>
    <row r="283" spans="1:3" ht="17.25" customHeight="1">
      <c r="A283" s="5">
        <v>20306</v>
      </c>
      <c r="B283" s="7" t="s">
        <v>166</v>
      </c>
      <c r="C283" s="6">
        <f>SUM(C284:C290)</f>
        <v>0</v>
      </c>
    </row>
    <row r="284" spans="1:3" ht="17.25" customHeight="1">
      <c r="A284" s="5">
        <v>2030601</v>
      </c>
      <c r="B284" s="5" t="s">
        <v>167</v>
      </c>
      <c r="C284" s="6"/>
    </row>
    <row r="285" spans="1:3" ht="17.25" customHeight="1">
      <c r="A285" s="5">
        <v>2030602</v>
      </c>
      <c r="B285" s="5" t="s">
        <v>168</v>
      </c>
      <c r="C285" s="6"/>
    </row>
    <row r="286" spans="1:3" ht="17.25" customHeight="1">
      <c r="A286" s="5">
        <v>2030603</v>
      </c>
      <c r="B286" s="5" t="s">
        <v>169</v>
      </c>
      <c r="C286" s="6"/>
    </row>
    <row r="287" spans="1:3" ht="17.25" customHeight="1">
      <c r="A287" s="5">
        <v>2030604</v>
      </c>
      <c r="B287" s="5" t="s">
        <v>170</v>
      </c>
      <c r="C287" s="6"/>
    </row>
    <row r="288" spans="1:3" ht="17.25" customHeight="1">
      <c r="A288" s="5">
        <v>2030607</v>
      </c>
      <c r="B288" s="5" t="s">
        <v>171</v>
      </c>
      <c r="C288" s="6"/>
    </row>
    <row r="289" spans="1:3" ht="17.25" customHeight="1">
      <c r="A289" s="5">
        <v>2030608</v>
      </c>
      <c r="B289" s="5" t="s">
        <v>172</v>
      </c>
      <c r="C289" s="6"/>
    </row>
    <row r="290" spans="1:3" ht="17.25" customHeight="1">
      <c r="A290" s="5">
        <v>2030699</v>
      </c>
      <c r="B290" s="5" t="s">
        <v>173</v>
      </c>
      <c r="C290" s="6"/>
    </row>
    <row r="291" spans="1:3" ht="17.25" customHeight="1">
      <c r="A291" s="5">
        <v>20399</v>
      </c>
      <c r="B291" s="7" t="s">
        <v>174</v>
      </c>
      <c r="C291" s="6">
        <f>C292</f>
        <v>0</v>
      </c>
    </row>
    <row r="292" spans="1:3" ht="17.25" customHeight="1">
      <c r="A292" s="5">
        <v>2039999</v>
      </c>
      <c r="B292" s="5" t="s">
        <v>175</v>
      </c>
      <c r="C292" s="6"/>
    </row>
    <row r="293" spans="1:3" ht="17.25" customHeight="1">
      <c r="A293" s="5">
        <v>204</v>
      </c>
      <c r="B293" s="7" t="s">
        <v>1792</v>
      </c>
      <c r="C293" s="6">
        <f>SUM(C294,C297,C308,C315,C323,C332,C346,C356,C366,C374,C380)</f>
        <v>447</v>
      </c>
    </row>
    <row r="294" spans="1:3" ht="17.25" customHeight="1">
      <c r="A294" s="5">
        <v>20401</v>
      </c>
      <c r="B294" s="7" t="s">
        <v>176</v>
      </c>
      <c r="C294" s="6">
        <f>SUM(C295:C296)</f>
        <v>0</v>
      </c>
    </row>
    <row r="295" spans="1:3" ht="17.25" customHeight="1">
      <c r="A295" s="5">
        <v>2040101</v>
      </c>
      <c r="B295" s="5" t="s">
        <v>177</v>
      </c>
      <c r="C295" s="6"/>
    </row>
    <row r="296" spans="1:3" ht="17.25" customHeight="1">
      <c r="A296" s="5">
        <v>2040199</v>
      </c>
      <c r="B296" s="5" t="s">
        <v>178</v>
      </c>
      <c r="C296" s="6"/>
    </row>
    <row r="297" spans="1:3" ht="17.25" customHeight="1">
      <c r="A297" s="5">
        <v>20402</v>
      </c>
      <c r="B297" s="7" t="s">
        <v>179</v>
      </c>
      <c r="C297" s="6">
        <f>SUM(C298:C307)</f>
        <v>447</v>
      </c>
    </row>
    <row r="298" spans="1:3" ht="17.25" customHeight="1">
      <c r="A298" s="5">
        <v>2040201</v>
      </c>
      <c r="B298" s="5" t="s">
        <v>1</v>
      </c>
      <c r="C298" s="6">
        <v>46</v>
      </c>
    </row>
    <row r="299" spans="1:3" ht="17.25" customHeight="1">
      <c r="A299" s="5">
        <v>2040202</v>
      </c>
      <c r="B299" s="5" t="s">
        <v>2</v>
      </c>
      <c r="C299" s="6"/>
    </row>
    <row r="300" spans="1:3" ht="17.25" customHeight="1">
      <c r="A300" s="5">
        <v>2040203</v>
      </c>
      <c r="B300" s="5" t="s">
        <v>3</v>
      </c>
      <c r="C300" s="6"/>
    </row>
    <row r="301" spans="1:3" ht="17.25" customHeight="1">
      <c r="A301" s="5">
        <v>2040219</v>
      </c>
      <c r="B301" s="5" t="s">
        <v>42</v>
      </c>
      <c r="C301" s="6"/>
    </row>
    <row r="302" spans="1:3" ht="17.25" customHeight="1">
      <c r="A302" s="5">
        <v>2040220</v>
      </c>
      <c r="B302" s="5" t="s">
        <v>180</v>
      </c>
      <c r="C302" s="6">
        <v>401</v>
      </c>
    </row>
    <row r="303" spans="1:3" ht="17.25" customHeight="1">
      <c r="A303" s="5">
        <v>2040221</v>
      </c>
      <c r="B303" s="5" t="s">
        <v>181</v>
      </c>
      <c r="C303" s="6"/>
    </row>
    <row r="304" spans="1:3" ht="17.25" customHeight="1">
      <c r="A304" s="5">
        <v>2040222</v>
      </c>
      <c r="B304" s="5" t="s">
        <v>182</v>
      </c>
      <c r="C304" s="6"/>
    </row>
    <row r="305" spans="1:3" ht="17.25" customHeight="1">
      <c r="A305" s="5">
        <v>2040223</v>
      </c>
      <c r="B305" s="5" t="s">
        <v>183</v>
      </c>
      <c r="C305" s="6"/>
    </row>
    <row r="306" spans="1:3" ht="17.25" customHeight="1">
      <c r="A306" s="5">
        <v>2040250</v>
      </c>
      <c r="B306" s="5" t="s">
        <v>10</v>
      </c>
      <c r="C306" s="6"/>
    </row>
    <row r="307" spans="1:3" ht="17.25" customHeight="1">
      <c r="A307" s="5">
        <v>2040299</v>
      </c>
      <c r="B307" s="5" t="s">
        <v>184</v>
      </c>
      <c r="C307" s="6"/>
    </row>
    <row r="308" spans="1:3" ht="17.25" customHeight="1">
      <c r="A308" s="5">
        <v>20403</v>
      </c>
      <c r="B308" s="7" t="s">
        <v>185</v>
      </c>
      <c r="C308" s="6">
        <f>SUM(C309:C314)</f>
        <v>0</v>
      </c>
    </row>
    <row r="309" spans="1:3" ht="17.25" customHeight="1">
      <c r="A309" s="5">
        <v>2040301</v>
      </c>
      <c r="B309" s="5" t="s">
        <v>1</v>
      </c>
      <c r="C309" s="6"/>
    </row>
    <row r="310" spans="1:3" ht="17.25" customHeight="1">
      <c r="A310" s="5">
        <v>2040302</v>
      </c>
      <c r="B310" s="5" t="s">
        <v>2</v>
      </c>
      <c r="C310" s="6"/>
    </row>
    <row r="311" spans="1:3" ht="17.25" customHeight="1">
      <c r="A311" s="5">
        <v>2040303</v>
      </c>
      <c r="B311" s="5" t="s">
        <v>3</v>
      </c>
      <c r="C311" s="6"/>
    </row>
    <row r="312" spans="1:3" ht="17.25" customHeight="1">
      <c r="A312" s="5">
        <v>2040304</v>
      </c>
      <c r="B312" s="5" t="s">
        <v>186</v>
      </c>
      <c r="C312" s="6"/>
    </row>
    <row r="313" spans="1:3" ht="17.25" customHeight="1">
      <c r="A313" s="5">
        <v>2040350</v>
      </c>
      <c r="B313" s="5" t="s">
        <v>10</v>
      </c>
      <c r="C313" s="6"/>
    </row>
    <row r="314" spans="1:3" ht="17.25" customHeight="1">
      <c r="A314" s="5">
        <v>2040399</v>
      </c>
      <c r="B314" s="5" t="s">
        <v>187</v>
      </c>
      <c r="C314" s="6"/>
    </row>
    <row r="315" spans="1:3" ht="17.25" customHeight="1">
      <c r="A315" s="5">
        <v>20404</v>
      </c>
      <c r="B315" s="7" t="s">
        <v>188</v>
      </c>
      <c r="C315" s="6">
        <f>SUM(C316:C322)</f>
        <v>0</v>
      </c>
    </row>
    <row r="316" spans="1:3" ht="17.25" customHeight="1">
      <c r="A316" s="5">
        <v>2040401</v>
      </c>
      <c r="B316" s="5" t="s">
        <v>1</v>
      </c>
      <c r="C316" s="6"/>
    </row>
    <row r="317" spans="1:3" ht="17.25" customHeight="1">
      <c r="A317" s="5">
        <v>2040402</v>
      </c>
      <c r="B317" s="5" t="s">
        <v>2</v>
      </c>
      <c r="C317" s="6"/>
    </row>
    <row r="318" spans="1:3" ht="17.25" customHeight="1">
      <c r="A318" s="5">
        <v>2040403</v>
      </c>
      <c r="B318" s="5" t="s">
        <v>3</v>
      </c>
      <c r="C318" s="6"/>
    </row>
    <row r="319" spans="1:3" ht="17.25" customHeight="1">
      <c r="A319" s="5">
        <v>2040409</v>
      </c>
      <c r="B319" s="5" t="s">
        <v>189</v>
      </c>
      <c r="C319" s="6"/>
    </row>
    <row r="320" spans="1:3" ht="17.25" customHeight="1">
      <c r="A320" s="5">
        <v>2040410</v>
      </c>
      <c r="B320" s="5" t="s">
        <v>190</v>
      </c>
      <c r="C320" s="6"/>
    </row>
    <row r="321" spans="1:3" ht="17.25" customHeight="1">
      <c r="A321" s="5">
        <v>2040450</v>
      </c>
      <c r="B321" s="5" t="s">
        <v>10</v>
      </c>
      <c r="C321" s="6"/>
    </row>
    <row r="322" spans="1:3" ht="17.25" customHeight="1">
      <c r="A322" s="5">
        <v>2040499</v>
      </c>
      <c r="B322" s="5" t="s">
        <v>191</v>
      </c>
      <c r="C322" s="6"/>
    </row>
    <row r="323" spans="1:3" ht="17.25" customHeight="1">
      <c r="A323" s="5">
        <v>20405</v>
      </c>
      <c r="B323" s="7" t="s">
        <v>192</v>
      </c>
      <c r="C323" s="6">
        <f>SUM(C324:C331)</f>
        <v>0</v>
      </c>
    </row>
    <row r="324" spans="1:3" ht="17.25" customHeight="1">
      <c r="A324" s="5">
        <v>2040501</v>
      </c>
      <c r="B324" s="5" t="s">
        <v>1</v>
      </c>
      <c r="C324" s="6"/>
    </row>
    <row r="325" spans="1:3" ht="17.25" customHeight="1">
      <c r="A325" s="5">
        <v>2040502</v>
      </c>
      <c r="B325" s="5" t="s">
        <v>2</v>
      </c>
      <c r="C325" s="6"/>
    </row>
    <row r="326" spans="1:3" ht="17.25" customHeight="1">
      <c r="A326" s="5">
        <v>2040503</v>
      </c>
      <c r="B326" s="5" t="s">
        <v>3</v>
      </c>
      <c r="C326" s="6"/>
    </row>
    <row r="327" spans="1:3" ht="17.25" customHeight="1">
      <c r="A327" s="5">
        <v>2040504</v>
      </c>
      <c r="B327" s="5" t="s">
        <v>193</v>
      </c>
      <c r="C327" s="6"/>
    </row>
    <row r="328" spans="1:3" ht="17.25" customHeight="1">
      <c r="A328" s="5">
        <v>2040505</v>
      </c>
      <c r="B328" s="5" t="s">
        <v>194</v>
      </c>
      <c r="C328" s="6"/>
    </row>
    <row r="329" spans="1:3" ht="17.25" customHeight="1">
      <c r="A329" s="5">
        <v>2040506</v>
      </c>
      <c r="B329" s="5" t="s">
        <v>195</v>
      </c>
      <c r="C329" s="6"/>
    </row>
    <row r="330" spans="1:3" ht="17.25" customHeight="1">
      <c r="A330" s="5">
        <v>2040550</v>
      </c>
      <c r="B330" s="5" t="s">
        <v>10</v>
      </c>
      <c r="C330" s="6"/>
    </row>
    <row r="331" spans="1:3" ht="17.25" customHeight="1">
      <c r="A331" s="5">
        <v>2040599</v>
      </c>
      <c r="B331" s="5" t="s">
        <v>196</v>
      </c>
      <c r="C331" s="6"/>
    </row>
    <row r="332" spans="1:3" ht="17.25" customHeight="1">
      <c r="A332" s="5">
        <v>20406</v>
      </c>
      <c r="B332" s="7" t="s">
        <v>197</v>
      </c>
      <c r="C332" s="6">
        <f>SUM(C333:C345)</f>
        <v>0</v>
      </c>
    </row>
    <row r="333" spans="1:3" ht="17.25" customHeight="1">
      <c r="A333" s="5">
        <v>2040601</v>
      </c>
      <c r="B333" s="5" t="s">
        <v>1</v>
      </c>
      <c r="C333" s="6"/>
    </row>
    <row r="334" spans="1:3" ht="17.25" customHeight="1">
      <c r="A334" s="5">
        <v>2040602</v>
      </c>
      <c r="B334" s="5" t="s">
        <v>2</v>
      </c>
      <c r="C334" s="6"/>
    </row>
    <row r="335" spans="1:3" ht="17.25" customHeight="1">
      <c r="A335" s="5">
        <v>2040603</v>
      </c>
      <c r="B335" s="5" t="s">
        <v>3</v>
      </c>
      <c r="C335" s="6"/>
    </row>
    <row r="336" spans="1:3" ht="17.25" customHeight="1">
      <c r="A336" s="5">
        <v>2040604</v>
      </c>
      <c r="B336" s="5" t="s">
        <v>198</v>
      </c>
      <c r="C336" s="6"/>
    </row>
    <row r="337" spans="1:3" ht="17.25" customHeight="1">
      <c r="A337" s="5">
        <v>2040605</v>
      </c>
      <c r="B337" s="5" t="s">
        <v>199</v>
      </c>
      <c r="C337" s="6"/>
    </row>
    <row r="338" spans="1:3" ht="17.25" customHeight="1">
      <c r="A338" s="5">
        <v>2040606</v>
      </c>
      <c r="B338" s="5" t="s">
        <v>200</v>
      </c>
      <c r="C338" s="6"/>
    </row>
    <row r="339" spans="1:3" ht="17.25" customHeight="1">
      <c r="A339" s="5">
        <v>2040607</v>
      </c>
      <c r="B339" s="5" t="s">
        <v>201</v>
      </c>
      <c r="C339" s="6"/>
    </row>
    <row r="340" spans="1:3" ht="17.25" customHeight="1">
      <c r="A340" s="5">
        <v>2040608</v>
      </c>
      <c r="B340" s="5" t="s">
        <v>202</v>
      </c>
      <c r="C340" s="6"/>
    </row>
    <row r="341" spans="1:3" ht="17.25" customHeight="1">
      <c r="A341" s="5">
        <v>2040610</v>
      </c>
      <c r="B341" s="5" t="s">
        <v>203</v>
      </c>
      <c r="C341" s="6"/>
    </row>
    <row r="342" spans="1:3" ht="17.25" customHeight="1">
      <c r="A342" s="5">
        <v>2040612</v>
      </c>
      <c r="B342" s="5" t="s">
        <v>204</v>
      </c>
      <c r="C342" s="6"/>
    </row>
    <row r="343" spans="1:3" ht="17.25" customHeight="1">
      <c r="A343" s="5">
        <v>2040613</v>
      </c>
      <c r="B343" s="5" t="s">
        <v>42</v>
      </c>
      <c r="C343" s="6"/>
    </row>
    <row r="344" spans="1:3" ht="17.25" customHeight="1">
      <c r="A344" s="5">
        <v>2040650</v>
      </c>
      <c r="B344" s="5" t="s">
        <v>10</v>
      </c>
      <c r="C344" s="6"/>
    </row>
    <row r="345" spans="1:3" ht="17.25" customHeight="1">
      <c r="A345" s="5">
        <v>2040699</v>
      </c>
      <c r="B345" s="5" t="s">
        <v>205</v>
      </c>
      <c r="C345" s="6"/>
    </row>
    <row r="346" spans="1:3" ht="17.25" customHeight="1">
      <c r="A346" s="5">
        <v>20407</v>
      </c>
      <c r="B346" s="7" t="s">
        <v>206</v>
      </c>
      <c r="C346" s="6">
        <f>SUM(C347:C355)</f>
        <v>0</v>
      </c>
    </row>
    <row r="347" spans="1:3" ht="17.25" customHeight="1">
      <c r="A347" s="5">
        <v>2040701</v>
      </c>
      <c r="B347" s="5" t="s">
        <v>1</v>
      </c>
      <c r="C347" s="6"/>
    </row>
    <row r="348" spans="1:3" ht="17.25" customHeight="1">
      <c r="A348" s="5">
        <v>2040702</v>
      </c>
      <c r="B348" s="5" t="s">
        <v>2</v>
      </c>
      <c r="C348" s="6"/>
    </row>
    <row r="349" spans="1:3" ht="17.25" customHeight="1">
      <c r="A349" s="5">
        <v>2040703</v>
      </c>
      <c r="B349" s="5" t="s">
        <v>3</v>
      </c>
      <c r="C349" s="6"/>
    </row>
    <row r="350" spans="1:3" ht="17.25" customHeight="1">
      <c r="A350" s="5">
        <v>2040704</v>
      </c>
      <c r="B350" s="5" t="s">
        <v>207</v>
      </c>
      <c r="C350" s="6"/>
    </row>
    <row r="351" spans="1:3" ht="17.25" customHeight="1">
      <c r="A351" s="5">
        <v>2040705</v>
      </c>
      <c r="B351" s="5" t="s">
        <v>208</v>
      </c>
      <c r="C351" s="6"/>
    </row>
    <row r="352" spans="1:3" ht="17.25" customHeight="1">
      <c r="A352" s="5">
        <v>2040706</v>
      </c>
      <c r="B352" s="5" t="s">
        <v>209</v>
      </c>
      <c r="C352" s="6"/>
    </row>
    <row r="353" spans="1:3" ht="17.25" customHeight="1">
      <c r="A353" s="5">
        <v>2040707</v>
      </c>
      <c r="B353" s="5" t="s">
        <v>42</v>
      </c>
      <c r="C353" s="6"/>
    </row>
    <row r="354" spans="1:3" ht="17.25" customHeight="1">
      <c r="A354" s="5">
        <v>2040750</v>
      </c>
      <c r="B354" s="5" t="s">
        <v>10</v>
      </c>
      <c r="C354" s="6"/>
    </row>
    <row r="355" spans="1:3" ht="17.25" customHeight="1">
      <c r="A355" s="5">
        <v>2040799</v>
      </c>
      <c r="B355" s="5" t="s">
        <v>210</v>
      </c>
      <c r="C355" s="6"/>
    </row>
    <row r="356" spans="1:3" ht="17.25" customHeight="1">
      <c r="A356" s="5">
        <v>20408</v>
      </c>
      <c r="B356" s="7" t="s">
        <v>211</v>
      </c>
      <c r="C356" s="6">
        <f>SUM(C357:C365)</f>
        <v>0</v>
      </c>
    </row>
    <row r="357" spans="1:3" ht="17.25" customHeight="1">
      <c r="A357" s="5">
        <v>2040801</v>
      </c>
      <c r="B357" s="5" t="s">
        <v>1</v>
      </c>
      <c r="C357" s="6"/>
    </row>
    <row r="358" spans="1:3" ht="17.25" customHeight="1">
      <c r="A358" s="5">
        <v>2040802</v>
      </c>
      <c r="B358" s="5" t="s">
        <v>2</v>
      </c>
      <c r="C358" s="6"/>
    </row>
    <row r="359" spans="1:3" ht="17.25" customHeight="1">
      <c r="A359" s="5">
        <v>2040803</v>
      </c>
      <c r="B359" s="5" t="s">
        <v>3</v>
      </c>
      <c r="C359" s="6"/>
    </row>
    <row r="360" spans="1:3" ht="17.25" customHeight="1">
      <c r="A360" s="5">
        <v>2040804</v>
      </c>
      <c r="B360" s="5" t="s">
        <v>212</v>
      </c>
      <c r="C360" s="6"/>
    </row>
    <row r="361" spans="1:3" ht="17.25" customHeight="1">
      <c r="A361" s="5">
        <v>2040805</v>
      </c>
      <c r="B361" s="5" t="s">
        <v>213</v>
      </c>
      <c r="C361" s="6"/>
    </row>
    <row r="362" spans="1:3" ht="17.25" customHeight="1">
      <c r="A362" s="5">
        <v>2040806</v>
      </c>
      <c r="B362" s="5" t="s">
        <v>214</v>
      </c>
      <c r="C362" s="6"/>
    </row>
    <row r="363" spans="1:3" ht="17.25" customHeight="1">
      <c r="A363" s="5">
        <v>2040807</v>
      </c>
      <c r="B363" s="5" t="s">
        <v>42</v>
      </c>
      <c r="C363" s="6"/>
    </row>
    <row r="364" spans="1:3" ht="17.25" customHeight="1">
      <c r="A364" s="5">
        <v>2040850</v>
      </c>
      <c r="B364" s="5" t="s">
        <v>10</v>
      </c>
      <c r="C364" s="6"/>
    </row>
    <row r="365" spans="1:3" ht="17.25" customHeight="1">
      <c r="A365" s="5">
        <v>2040899</v>
      </c>
      <c r="B365" s="5" t="s">
        <v>215</v>
      </c>
      <c r="C365" s="6"/>
    </row>
    <row r="366" spans="1:3" ht="17.25" customHeight="1">
      <c r="A366" s="5">
        <v>20409</v>
      </c>
      <c r="B366" s="7" t="s">
        <v>216</v>
      </c>
      <c r="C366" s="6">
        <f>SUM(C367:C373)</f>
        <v>0</v>
      </c>
    </row>
    <row r="367" spans="1:3" ht="17.25" customHeight="1">
      <c r="A367" s="5">
        <v>2040901</v>
      </c>
      <c r="B367" s="5" t="s">
        <v>1</v>
      </c>
      <c r="C367" s="6"/>
    </row>
    <row r="368" spans="1:3" ht="17.25" customHeight="1">
      <c r="A368" s="5">
        <v>2040902</v>
      </c>
      <c r="B368" s="5" t="s">
        <v>2</v>
      </c>
      <c r="C368" s="6"/>
    </row>
    <row r="369" spans="1:3" ht="17.25" customHeight="1">
      <c r="A369" s="5">
        <v>2040903</v>
      </c>
      <c r="B369" s="5" t="s">
        <v>3</v>
      </c>
      <c r="C369" s="6"/>
    </row>
    <row r="370" spans="1:3" ht="17.25" customHeight="1">
      <c r="A370" s="5">
        <v>2040904</v>
      </c>
      <c r="B370" s="5" t="s">
        <v>217</v>
      </c>
      <c r="C370" s="6"/>
    </row>
    <row r="371" spans="1:3" ht="17.25" customHeight="1">
      <c r="A371" s="5">
        <v>2040905</v>
      </c>
      <c r="B371" s="5" t="s">
        <v>218</v>
      </c>
      <c r="C371" s="6"/>
    </row>
    <row r="372" spans="1:3" ht="17.25" customHeight="1">
      <c r="A372" s="5">
        <v>2040950</v>
      </c>
      <c r="B372" s="5" t="s">
        <v>10</v>
      </c>
      <c r="C372" s="6"/>
    </row>
    <row r="373" spans="1:3" ht="17.25" customHeight="1">
      <c r="A373" s="5">
        <v>2040999</v>
      </c>
      <c r="B373" s="5" t="s">
        <v>219</v>
      </c>
      <c r="C373" s="6"/>
    </row>
    <row r="374" spans="1:3" ht="17.25" customHeight="1">
      <c r="A374" s="5">
        <v>20410</v>
      </c>
      <c r="B374" s="7" t="s">
        <v>220</v>
      </c>
      <c r="C374" s="6">
        <f>SUM(C375:C379)</f>
        <v>0</v>
      </c>
    </row>
    <row r="375" spans="1:3" ht="17.25" customHeight="1">
      <c r="A375" s="5">
        <v>2041001</v>
      </c>
      <c r="B375" s="5" t="s">
        <v>1</v>
      </c>
      <c r="C375" s="6"/>
    </row>
    <row r="376" spans="1:3" ht="17.25" customHeight="1">
      <c r="A376" s="5">
        <v>2041002</v>
      </c>
      <c r="B376" s="5" t="s">
        <v>2</v>
      </c>
      <c r="C376" s="6"/>
    </row>
    <row r="377" spans="1:3" ht="17.25" customHeight="1">
      <c r="A377" s="5">
        <v>2041006</v>
      </c>
      <c r="B377" s="5" t="s">
        <v>42</v>
      </c>
      <c r="C377" s="6"/>
    </row>
    <row r="378" spans="1:3" ht="17.25" customHeight="1">
      <c r="A378" s="5">
        <v>2041007</v>
      </c>
      <c r="B378" s="5" t="s">
        <v>221</v>
      </c>
      <c r="C378" s="6"/>
    </row>
    <row r="379" spans="1:3" ht="17.25" customHeight="1">
      <c r="A379" s="5">
        <v>2041099</v>
      </c>
      <c r="B379" s="5" t="s">
        <v>222</v>
      </c>
      <c r="C379" s="6"/>
    </row>
    <row r="380" spans="1:3" ht="17.25" customHeight="1">
      <c r="A380" s="5">
        <v>20499</v>
      </c>
      <c r="B380" s="7" t="s">
        <v>223</v>
      </c>
      <c r="C380" s="6">
        <f>SUM(C381:C382)</f>
        <v>0</v>
      </c>
    </row>
    <row r="381" spans="1:3" ht="17.25" customHeight="1">
      <c r="A381" s="5">
        <v>2049902</v>
      </c>
      <c r="B381" s="5" t="s">
        <v>224</v>
      </c>
      <c r="C381" s="6"/>
    </row>
    <row r="382" spans="1:3" ht="17.25" customHeight="1">
      <c r="A382" s="5">
        <v>2049999</v>
      </c>
      <c r="B382" s="5" t="s">
        <v>225</v>
      </c>
      <c r="C382" s="6"/>
    </row>
    <row r="383" spans="1:3" ht="17.25" customHeight="1">
      <c r="A383" s="5">
        <v>205</v>
      </c>
      <c r="B383" s="7" t="s">
        <v>1793</v>
      </c>
      <c r="C383" s="6">
        <f>SUM(C384,C389,C396,C402,C408,C412,C416,C420,C426,C433)</f>
        <v>0</v>
      </c>
    </row>
    <row r="384" spans="1:3" ht="17.25" customHeight="1">
      <c r="A384" s="5">
        <v>20501</v>
      </c>
      <c r="B384" s="7" t="s">
        <v>226</v>
      </c>
      <c r="C384" s="6">
        <f>SUM(C385:C388)</f>
        <v>0</v>
      </c>
    </row>
    <row r="385" spans="1:3" ht="17.25" customHeight="1">
      <c r="A385" s="5">
        <v>2050101</v>
      </c>
      <c r="B385" s="5" t="s">
        <v>1</v>
      </c>
      <c r="C385" s="6"/>
    </row>
    <row r="386" spans="1:3" ht="17.25" customHeight="1">
      <c r="A386" s="5">
        <v>2050102</v>
      </c>
      <c r="B386" s="5" t="s">
        <v>2</v>
      </c>
      <c r="C386" s="6"/>
    </row>
    <row r="387" spans="1:3" ht="17.25" customHeight="1">
      <c r="A387" s="5">
        <v>2050103</v>
      </c>
      <c r="B387" s="5" t="s">
        <v>3</v>
      </c>
      <c r="C387" s="6"/>
    </row>
    <row r="388" spans="1:3" ht="17.25" customHeight="1">
      <c r="A388" s="5">
        <v>2050199</v>
      </c>
      <c r="B388" s="5" t="s">
        <v>227</v>
      </c>
      <c r="C388" s="6"/>
    </row>
    <row r="389" spans="1:3" ht="17.25" customHeight="1">
      <c r="A389" s="5">
        <v>20502</v>
      </c>
      <c r="B389" s="7" t="s">
        <v>228</v>
      </c>
      <c r="C389" s="6">
        <f>SUM(C390:C395)</f>
        <v>0</v>
      </c>
    </row>
    <row r="390" spans="1:3" ht="17.25" customHeight="1">
      <c r="A390" s="5">
        <v>2050201</v>
      </c>
      <c r="B390" s="5" t="s">
        <v>229</v>
      </c>
      <c r="C390" s="6"/>
    </row>
    <row r="391" spans="1:3" ht="17.25" customHeight="1">
      <c r="A391" s="5">
        <v>2050202</v>
      </c>
      <c r="B391" s="5" t="s">
        <v>230</v>
      </c>
      <c r="C391" s="6"/>
    </row>
    <row r="392" spans="1:3" ht="17.25" customHeight="1">
      <c r="A392" s="5">
        <v>2050203</v>
      </c>
      <c r="B392" s="5" t="s">
        <v>231</v>
      </c>
      <c r="C392" s="6"/>
    </row>
    <row r="393" spans="1:3" ht="17.25" customHeight="1">
      <c r="A393" s="5">
        <v>2050204</v>
      </c>
      <c r="B393" s="5" t="s">
        <v>232</v>
      </c>
      <c r="C393" s="6"/>
    </row>
    <row r="394" spans="1:3" ht="17.25" customHeight="1">
      <c r="A394" s="5">
        <v>2050205</v>
      </c>
      <c r="B394" s="5" t="s">
        <v>233</v>
      </c>
      <c r="C394" s="6"/>
    </row>
    <row r="395" spans="1:3" ht="17.25" customHeight="1">
      <c r="A395" s="5">
        <v>2050299</v>
      </c>
      <c r="B395" s="5" t="s">
        <v>234</v>
      </c>
      <c r="C395" s="6"/>
    </row>
    <row r="396" spans="1:3" ht="17.25" customHeight="1">
      <c r="A396" s="5">
        <v>20503</v>
      </c>
      <c r="B396" s="7" t="s">
        <v>235</v>
      </c>
      <c r="C396" s="6">
        <f>SUM(C397:C401)</f>
        <v>0</v>
      </c>
    </row>
    <row r="397" spans="1:3" ht="17.25" customHeight="1">
      <c r="A397" s="5">
        <v>2050301</v>
      </c>
      <c r="B397" s="5" t="s">
        <v>236</v>
      </c>
      <c r="C397" s="6"/>
    </row>
    <row r="398" spans="1:3" ht="17.25" customHeight="1">
      <c r="A398" s="5">
        <v>2050302</v>
      </c>
      <c r="B398" s="5" t="s">
        <v>237</v>
      </c>
      <c r="C398" s="6"/>
    </row>
    <row r="399" spans="1:3" ht="17.25" customHeight="1">
      <c r="A399" s="5">
        <v>2050303</v>
      </c>
      <c r="B399" s="5" t="s">
        <v>238</v>
      </c>
      <c r="C399" s="6"/>
    </row>
    <row r="400" spans="1:3" ht="17.25" customHeight="1">
      <c r="A400" s="5">
        <v>2050305</v>
      </c>
      <c r="B400" s="5" t="s">
        <v>239</v>
      </c>
      <c r="C400" s="6"/>
    </row>
    <row r="401" spans="1:3" ht="17.25" customHeight="1">
      <c r="A401" s="5">
        <v>2050399</v>
      </c>
      <c r="B401" s="5" t="s">
        <v>240</v>
      </c>
      <c r="C401" s="6"/>
    </row>
    <row r="402" spans="1:3" ht="17.25" customHeight="1">
      <c r="A402" s="5">
        <v>20504</v>
      </c>
      <c r="B402" s="7" t="s">
        <v>241</v>
      </c>
      <c r="C402" s="6">
        <f>SUM(C403:C407)</f>
        <v>0</v>
      </c>
    </row>
    <row r="403" spans="1:3" ht="17.25" customHeight="1">
      <c r="A403" s="5">
        <v>2050401</v>
      </c>
      <c r="B403" s="5" t="s">
        <v>242</v>
      </c>
      <c r="C403" s="6"/>
    </row>
    <row r="404" spans="1:3" ht="17.25" customHeight="1">
      <c r="A404" s="5">
        <v>2050402</v>
      </c>
      <c r="B404" s="5" t="s">
        <v>243</v>
      </c>
      <c r="C404" s="6"/>
    </row>
    <row r="405" spans="1:3" ht="17.25" customHeight="1">
      <c r="A405" s="5">
        <v>2050403</v>
      </c>
      <c r="B405" s="5" t="s">
        <v>244</v>
      </c>
      <c r="C405" s="6"/>
    </row>
    <row r="406" spans="1:3" ht="17.25" customHeight="1">
      <c r="A406" s="5">
        <v>2050404</v>
      </c>
      <c r="B406" s="5" t="s">
        <v>245</v>
      </c>
      <c r="C406" s="6"/>
    </row>
    <row r="407" spans="1:3" ht="17.25" customHeight="1">
      <c r="A407" s="5">
        <v>2050499</v>
      </c>
      <c r="B407" s="5" t="s">
        <v>246</v>
      </c>
      <c r="C407" s="6"/>
    </row>
    <row r="408" spans="1:3" ht="17.25" customHeight="1">
      <c r="A408" s="5">
        <v>20505</v>
      </c>
      <c r="B408" s="7" t="s">
        <v>247</v>
      </c>
      <c r="C408" s="6">
        <f>SUM(C409:C411)</f>
        <v>0</v>
      </c>
    </row>
    <row r="409" spans="1:3" ht="17.25" customHeight="1">
      <c r="A409" s="5">
        <v>2050501</v>
      </c>
      <c r="B409" s="5" t="s">
        <v>248</v>
      </c>
      <c r="C409" s="6"/>
    </row>
    <row r="410" spans="1:3" ht="17.25" customHeight="1">
      <c r="A410" s="5">
        <v>2050502</v>
      </c>
      <c r="B410" s="5" t="s">
        <v>249</v>
      </c>
      <c r="C410" s="6"/>
    </row>
    <row r="411" spans="1:3" ht="17.25" customHeight="1">
      <c r="A411" s="5">
        <v>2050599</v>
      </c>
      <c r="B411" s="5" t="s">
        <v>250</v>
      </c>
      <c r="C411" s="6"/>
    </row>
    <row r="412" spans="1:3" ht="17.25" customHeight="1">
      <c r="A412" s="5">
        <v>20506</v>
      </c>
      <c r="B412" s="7" t="s">
        <v>251</v>
      </c>
      <c r="C412" s="6">
        <f>SUM(C413:C415)</f>
        <v>0</v>
      </c>
    </row>
    <row r="413" spans="1:3" ht="17.25" customHeight="1">
      <c r="A413" s="5">
        <v>2050601</v>
      </c>
      <c r="B413" s="5" t="s">
        <v>252</v>
      </c>
      <c r="C413" s="6"/>
    </row>
    <row r="414" spans="1:3" ht="17.25" customHeight="1">
      <c r="A414" s="5">
        <v>2050602</v>
      </c>
      <c r="B414" s="5" t="s">
        <v>253</v>
      </c>
      <c r="C414" s="6"/>
    </row>
    <row r="415" spans="1:3" ht="17.25" customHeight="1">
      <c r="A415" s="5">
        <v>2050699</v>
      </c>
      <c r="B415" s="5" t="s">
        <v>254</v>
      </c>
      <c r="C415" s="6"/>
    </row>
    <row r="416" spans="1:3" ht="17.25" customHeight="1">
      <c r="A416" s="5">
        <v>20507</v>
      </c>
      <c r="B416" s="7" t="s">
        <v>255</v>
      </c>
      <c r="C416" s="6">
        <f>SUM(C417:C419)</f>
        <v>0</v>
      </c>
    </row>
    <row r="417" spans="1:3" ht="17.25" customHeight="1">
      <c r="A417" s="5">
        <v>2050701</v>
      </c>
      <c r="B417" s="5" t="s">
        <v>256</v>
      </c>
      <c r="C417" s="6"/>
    </row>
    <row r="418" spans="1:3" ht="17.25" customHeight="1">
      <c r="A418" s="5">
        <v>2050702</v>
      </c>
      <c r="B418" s="5" t="s">
        <v>257</v>
      </c>
      <c r="C418" s="6"/>
    </row>
    <row r="419" spans="1:3" ht="17.25" customHeight="1">
      <c r="A419" s="5">
        <v>2050799</v>
      </c>
      <c r="B419" s="5" t="s">
        <v>258</v>
      </c>
      <c r="C419" s="6"/>
    </row>
    <row r="420" spans="1:3" ht="17.25" customHeight="1">
      <c r="A420" s="5">
        <v>20508</v>
      </c>
      <c r="B420" s="7" t="s">
        <v>259</v>
      </c>
      <c r="C420" s="6">
        <f>SUM(C421:C425)</f>
        <v>0</v>
      </c>
    </row>
    <row r="421" spans="1:3" ht="17.25" customHeight="1">
      <c r="A421" s="5">
        <v>2050801</v>
      </c>
      <c r="B421" s="5" t="s">
        <v>260</v>
      </c>
      <c r="C421" s="6"/>
    </row>
    <row r="422" spans="1:3" ht="17.25" customHeight="1">
      <c r="A422" s="5">
        <v>2050802</v>
      </c>
      <c r="B422" s="5" t="s">
        <v>261</v>
      </c>
      <c r="C422" s="6"/>
    </row>
    <row r="423" spans="1:3" ht="17.25" customHeight="1">
      <c r="A423" s="5">
        <v>2050803</v>
      </c>
      <c r="B423" s="5" t="s">
        <v>262</v>
      </c>
      <c r="C423" s="6"/>
    </row>
    <row r="424" spans="1:3" ht="17.25" customHeight="1">
      <c r="A424" s="5">
        <v>2050804</v>
      </c>
      <c r="B424" s="5" t="s">
        <v>263</v>
      </c>
      <c r="C424" s="6"/>
    </row>
    <row r="425" spans="1:3" ht="17.25" customHeight="1">
      <c r="A425" s="5">
        <v>2050899</v>
      </c>
      <c r="B425" s="5" t="s">
        <v>264</v>
      </c>
      <c r="C425" s="6"/>
    </row>
    <row r="426" spans="1:3" ht="17.25" customHeight="1">
      <c r="A426" s="5">
        <v>20509</v>
      </c>
      <c r="B426" s="7" t="s">
        <v>265</v>
      </c>
      <c r="C426" s="6">
        <f>SUM(C427:C432)</f>
        <v>0</v>
      </c>
    </row>
    <row r="427" spans="1:3" ht="17.25" customHeight="1">
      <c r="A427" s="5">
        <v>2050901</v>
      </c>
      <c r="B427" s="5" t="s">
        <v>266</v>
      </c>
      <c r="C427" s="6"/>
    </row>
    <row r="428" spans="1:3" ht="17.25" customHeight="1">
      <c r="A428" s="5">
        <v>2050902</v>
      </c>
      <c r="B428" s="5" t="s">
        <v>267</v>
      </c>
      <c r="C428" s="6"/>
    </row>
    <row r="429" spans="1:3" ht="17.25" customHeight="1">
      <c r="A429" s="5">
        <v>2050903</v>
      </c>
      <c r="B429" s="5" t="s">
        <v>268</v>
      </c>
      <c r="C429" s="6"/>
    </row>
    <row r="430" spans="1:3" ht="17.25" customHeight="1">
      <c r="A430" s="5">
        <v>2050904</v>
      </c>
      <c r="B430" s="5" t="s">
        <v>269</v>
      </c>
      <c r="C430" s="6"/>
    </row>
    <row r="431" spans="1:3" ht="17.25" customHeight="1">
      <c r="A431" s="5">
        <v>2050905</v>
      </c>
      <c r="B431" s="5" t="s">
        <v>270</v>
      </c>
      <c r="C431" s="6"/>
    </row>
    <row r="432" spans="1:3" ht="17.25" customHeight="1">
      <c r="A432" s="5">
        <v>2050999</v>
      </c>
      <c r="B432" s="5" t="s">
        <v>271</v>
      </c>
      <c r="C432" s="6"/>
    </row>
    <row r="433" spans="1:3" ht="17.25" customHeight="1">
      <c r="A433" s="5">
        <v>20599</v>
      </c>
      <c r="B433" s="7" t="s">
        <v>272</v>
      </c>
      <c r="C433" s="6">
        <f>C434</f>
        <v>0</v>
      </c>
    </row>
    <row r="434" spans="1:3" ht="17.25" customHeight="1">
      <c r="A434" s="5">
        <v>2059999</v>
      </c>
      <c r="B434" s="5" t="s">
        <v>273</v>
      </c>
      <c r="C434" s="6"/>
    </row>
    <row r="435" spans="1:3" ht="17.25" customHeight="1">
      <c r="A435" s="5">
        <v>206</v>
      </c>
      <c r="B435" s="7" t="s">
        <v>1794</v>
      </c>
      <c r="C435" s="6">
        <f>SUM(C436,C441,C450,C456,C461,C466,C471,C478,C482,C486)</f>
        <v>481</v>
      </c>
    </row>
    <row r="436" spans="1:3" ht="17.25" customHeight="1">
      <c r="A436" s="5">
        <v>20601</v>
      </c>
      <c r="B436" s="7" t="s">
        <v>274</v>
      </c>
      <c r="C436" s="6">
        <f>SUM(C437:C440)</f>
        <v>131</v>
      </c>
    </row>
    <row r="437" spans="1:3" ht="17.25" customHeight="1">
      <c r="A437" s="5">
        <v>2060101</v>
      </c>
      <c r="B437" s="5" t="s">
        <v>1</v>
      </c>
      <c r="C437" s="6">
        <v>120</v>
      </c>
    </row>
    <row r="438" spans="1:3" ht="17.25" customHeight="1">
      <c r="A438" s="5">
        <v>2060102</v>
      </c>
      <c r="B438" s="5" t="s">
        <v>2</v>
      </c>
      <c r="C438" s="6"/>
    </row>
    <row r="439" spans="1:3" ht="17.25" customHeight="1">
      <c r="A439" s="5">
        <v>2060103</v>
      </c>
      <c r="B439" s="5" t="s">
        <v>3</v>
      </c>
      <c r="C439" s="6"/>
    </row>
    <row r="440" spans="1:3" ht="17.25" customHeight="1">
      <c r="A440" s="5">
        <v>2060199</v>
      </c>
      <c r="B440" s="5" t="s">
        <v>275</v>
      </c>
      <c r="C440" s="6">
        <v>11</v>
      </c>
    </row>
    <row r="441" spans="1:3" ht="17.25" customHeight="1">
      <c r="A441" s="5">
        <v>20602</v>
      </c>
      <c r="B441" s="7" t="s">
        <v>276</v>
      </c>
      <c r="C441" s="6">
        <f>SUM(C442:C449)</f>
        <v>193</v>
      </c>
    </row>
    <row r="442" spans="1:3" ht="17.25" customHeight="1">
      <c r="A442" s="5">
        <v>2060201</v>
      </c>
      <c r="B442" s="5" t="s">
        <v>277</v>
      </c>
      <c r="C442" s="6"/>
    </row>
    <row r="443" spans="1:3" ht="17.25" customHeight="1">
      <c r="A443" s="5">
        <v>2060203</v>
      </c>
      <c r="B443" s="5" t="s">
        <v>278</v>
      </c>
      <c r="C443" s="6"/>
    </row>
    <row r="444" spans="1:3" ht="17.25" customHeight="1">
      <c r="A444" s="5">
        <v>2060204</v>
      </c>
      <c r="B444" s="5" t="s">
        <v>279</v>
      </c>
      <c r="C444" s="6"/>
    </row>
    <row r="445" spans="1:3" ht="17.25" customHeight="1">
      <c r="A445" s="5">
        <v>2060205</v>
      </c>
      <c r="B445" s="5" t="s">
        <v>280</v>
      </c>
      <c r="C445" s="6"/>
    </row>
    <row r="446" spans="1:3" ht="17.25" customHeight="1">
      <c r="A446" s="5">
        <v>2060206</v>
      </c>
      <c r="B446" s="5" t="s">
        <v>281</v>
      </c>
      <c r="C446" s="6"/>
    </row>
    <row r="447" spans="1:3" ht="17.25" customHeight="1">
      <c r="A447" s="5">
        <v>2060207</v>
      </c>
      <c r="B447" s="5" t="s">
        <v>282</v>
      </c>
      <c r="C447" s="6"/>
    </row>
    <row r="448" spans="1:3" ht="17.25" customHeight="1">
      <c r="A448" s="5">
        <v>2060208</v>
      </c>
      <c r="B448" s="5" t="s">
        <v>283</v>
      </c>
      <c r="C448" s="6"/>
    </row>
    <row r="449" spans="1:3" ht="17.25" customHeight="1">
      <c r="A449" s="5">
        <v>2060299</v>
      </c>
      <c r="B449" s="5" t="s">
        <v>284</v>
      </c>
      <c r="C449" s="6">
        <v>193</v>
      </c>
    </row>
    <row r="450" spans="1:3" ht="17.25" customHeight="1">
      <c r="A450" s="5">
        <v>20603</v>
      </c>
      <c r="B450" s="7" t="s">
        <v>285</v>
      </c>
      <c r="C450" s="6">
        <f>SUM(C451:C455)</f>
        <v>0</v>
      </c>
    </row>
    <row r="451" spans="1:3" ht="17.25" customHeight="1">
      <c r="A451" s="5">
        <v>2060301</v>
      </c>
      <c r="B451" s="5" t="s">
        <v>277</v>
      </c>
      <c r="C451" s="6"/>
    </row>
    <row r="452" spans="1:3" ht="17.25" customHeight="1">
      <c r="A452" s="5">
        <v>2060302</v>
      </c>
      <c r="B452" s="5" t="s">
        <v>286</v>
      </c>
      <c r="C452" s="6"/>
    </row>
    <row r="453" spans="1:3" ht="17.25" customHeight="1">
      <c r="A453" s="5">
        <v>2060303</v>
      </c>
      <c r="B453" s="5" t="s">
        <v>287</v>
      </c>
      <c r="C453" s="6"/>
    </row>
    <row r="454" spans="1:3" ht="17.25" customHeight="1">
      <c r="A454" s="5">
        <v>2060304</v>
      </c>
      <c r="B454" s="5" t="s">
        <v>288</v>
      </c>
      <c r="C454" s="6"/>
    </row>
    <row r="455" spans="1:3" ht="17.25" customHeight="1">
      <c r="A455" s="5">
        <v>2060399</v>
      </c>
      <c r="B455" s="5" t="s">
        <v>289</v>
      </c>
      <c r="C455" s="6"/>
    </row>
    <row r="456" spans="1:3" ht="17.25" customHeight="1">
      <c r="A456" s="5">
        <v>20604</v>
      </c>
      <c r="B456" s="7" t="s">
        <v>290</v>
      </c>
      <c r="C456" s="6">
        <f>SUM(C457:C460)</f>
        <v>0</v>
      </c>
    </row>
    <row r="457" spans="1:3" ht="17.25" customHeight="1">
      <c r="A457" s="5">
        <v>2060401</v>
      </c>
      <c r="B457" s="5" t="s">
        <v>277</v>
      </c>
      <c r="C457" s="6"/>
    </row>
    <row r="458" spans="1:3" ht="17.25" customHeight="1">
      <c r="A458" s="5">
        <v>2060404</v>
      </c>
      <c r="B458" s="5" t="s">
        <v>291</v>
      </c>
      <c r="C458" s="6"/>
    </row>
    <row r="459" spans="1:3" ht="17.25" customHeight="1">
      <c r="A459" s="5">
        <v>2060405</v>
      </c>
      <c r="B459" s="5" t="s">
        <v>292</v>
      </c>
      <c r="C459" s="6"/>
    </row>
    <row r="460" spans="1:3" ht="17.25" customHeight="1">
      <c r="A460" s="5">
        <v>2060499</v>
      </c>
      <c r="B460" s="5" t="s">
        <v>293</v>
      </c>
      <c r="C460" s="6"/>
    </row>
    <row r="461" spans="1:3" ht="17.25" customHeight="1">
      <c r="A461" s="5">
        <v>20605</v>
      </c>
      <c r="B461" s="7" t="s">
        <v>294</v>
      </c>
      <c r="C461" s="6">
        <f>SUM(C462:C465)</f>
        <v>0</v>
      </c>
    </row>
    <row r="462" spans="1:3" ht="17.25" customHeight="1">
      <c r="A462" s="5">
        <v>2060501</v>
      </c>
      <c r="B462" s="5" t="s">
        <v>277</v>
      </c>
      <c r="C462" s="6"/>
    </row>
    <row r="463" spans="1:3" ht="17.25" customHeight="1">
      <c r="A463" s="5">
        <v>2060502</v>
      </c>
      <c r="B463" s="5" t="s">
        <v>295</v>
      </c>
      <c r="C463" s="6"/>
    </row>
    <row r="464" spans="1:3" ht="17.25" customHeight="1">
      <c r="A464" s="5">
        <v>2060503</v>
      </c>
      <c r="B464" s="5" t="s">
        <v>296</v>
      </c>
      <c r="C464" s="6"/>
    </row>
    <row r="465" spans="1:3" ht="17.25" customHeight="1">
      <c r="A465" s="5">
        <v>2060599</v>
      </c>
      <c r="B465" s="5" t="s">
        <v>297</v>
      </c>
      <c r="C465" s="6"/>
    </row>
    <row r="466" spans="1:3" ht="17.25" customHeight="1">
      <c r="A466" s="5">
        <v>20606</v>
      </c>
      <c r="B466" s="7" t="s">
        <v>298</v>
      </c>
      <c r="C466" s="6">
        <f>SUM(C467:C470)</f>
        <v>0</v>
      </c>
    </row>
    <row r="467" spans="1:3" ht="17.25" customHeight="1">
      <c r="A467" s="5">
        <v>2060601</v>
      </c>
      <c r="B467" s="5" t="s">
        <v>299</v>
      </c>
      <c r="C467" s="6"/>
    </row>
    <row r="468" spans="1:3" ht="17.25" customHeight="1">
      <c r="A468" s="5">
        <v>2060602</v>
      </c>
      <c r="B468" s="5" t="s">
        <v>300</v>
      </c>
      <c r="C468" s="6"/>
    </row>
    <row r="469" spans="1:3" ht="17.25" customHeight="1">
      <c r="A469" s="5">
        <v>2060603</v>
      </c>
      <c r="B469" s="5" t="s">
        <v>301</v>
      </c>
      <c r="C469" s="6"/>
    </row>
    <row r="470" spans="1:3" ht="17.25" customHeight="1">
      <c r="A470" s="5">
        <v>2060699</v>
      </c>
      <c r="B470" s="5" t="s">
        <v>302</v>
      </c>
      <c r="C470" s="6"/>
    </row>
    <row r="471" spans="1:3" ht="17.25" customHeight="1">
      <c r="A471" s="5">
        <v>20607</v>
      </c>
      <c r="B471" s="7" t="s">
        <v>303</v>
      </c>
      <c r="C471" s="6">
        <f>SUM(C472:C477)</f>
        <v>0</v>
      </c>
    </row>
    <row r="472" spans="1:3" ht="17.25" customHeight="1">
      <c r="A472" s="5">
        <v>2060701</v>
      </c>
      <c r="B472" s="5" t="s">
        <v>277</v>
      </c>
      <c r="C472" s="6"/>
    </row>
    <row r="473" spans="1:3" ht="17.25" customHeight="1">
      <c r="A473" s="5">
        <v>2060702</v>
      </c>
      <c r="B473" s="5" t="s">
        <v>304</v>
      </c>
      <c r="C473" s="6"/>
    </row>
    <row r="474" spans="1:3" ht="17.25" customHeight="1">
      <c r="A474" s="5">
        <v>2060703</v>
      </c>
      <c r="B474" s="5" t="s">
        <v>305</v>
      </c>
      <c r="C474" s="6"/>
    </row>
    <row r="475" spans="1:3" ht="17.25" customHeight="1">
      <c r="A475" s="5">
        <v>2060704</v>
      </c>
      <c r="B475" s="5" t="s">
        <v>306</v>
      </c>
      <c r="C475" s="6"/>
    </row>
    <row r="476" spans="1:3" ht="17.25" customHeight="1">
      <c r="A476" s="5">
        <v>2060705</v>
      </c>
      <c r="B476" s="5" t="s">
        <v>307</v>
      </c>
      <c r="C476" s="6"/>
    </row>
    <row r="477" spans="1:3" ht="17.25" customHeight="1">
      <c r="A477" s="5">
        <v>2060799</v>
      </c>
      <c r="B477" s="5" t="s">
        <v>308</v>
      </c>
      <c r="C477" s="6"/>
    </row>
    <row r="478" spans="1:3" ht="17.25" customHeight="1">
      <c r="A478" s="5">
        <v>20608</v>
      </c>
      <c r="B478" s="7" t="s">
        <v>309</v>
      </c>
      <c r="C478" s="6">
        <f>SUM(C479:C481)</f>
        <v>0</v>
      </c>
    </row>
    <row r="479" spans="1:3" ht="17.25" customHeight="1">
      <c r="A479" s="5">
        <v>2060801</v>
      </c>
      <c r="B479" s="5" t="s">
        <v>310</v>
      </c>
      <c r="C479" s="6"/>
    </row>
    <row r="480" spans="1:3" ht="17.25" customHeight="1">
      <c r="A480" s="5">
        <v>2060802</v>
      </c>
      <c r="B480" s="5" t="s">
        <v>311</v>
      </c>
      <c r="C480" s="6"/>
    </row>
    <row r="481" spans="1:3" ht="17.25" customHeight="1">
      <c r="A481" s="5">
        <v>2060899</v>
      </c>
      <c r="B481" s="5" t="s">
        <v>312</v>
      </c>
      <c r="C481" s="6"/>
    </row>
    <row r="482" spans="1:3" ht="17.25" customHeight="1">
      <c r="A482" s="5">
        <v>20609</v>
      </c>
      <c r="B482" s="7" t="s">
        <v>313</v>
      </c>
      <c r="C482" s="6">
        <f>SUM(C483:C485)</f>
        <v>0</v>
      </c>
    </row>
    <row r="483" spans="1:3" ht="17.25" customHeight="1">
      <c r="A483" s="5">
        <v>2060901</v>
      </c>
      <c r="B483" s="5" t="s">
        <v>314</v>
      </c>
      <c r="C483" s="6"/>
    </row>
    <row r="484" spans="1:3" ht="17.25" customHeight="1">
      <c r="A484" s="5">
        <v>2060902</v>
      </c>
      <c r="B484" s="5" t="s">
        <v>315</v>
      </c>
      <c r="C484" s="6"/>
    </row>
    <row r="485" spans="1:3" ht="17.25" customHeight="1">
      <c r="A485" s="5">
        <v>2060999</v>
      </c>
      <c r="B485" s="5" t="s">
        <v>316</v>
      </c>
      <c r="C485" s="6"/>
    </row>
    <row r="486" spans="1:3" ht="17.25" customHeight="1">
      <c r="A486" s="5">
        <v>20699</v>
      </c>
      <c r="B486" s="7" t="s">
        <v>317</v>
      </c>
      <c r="C486" s="6">
        <f>SUM(C487:C490)</f>
        <v>157</v>
      </c>
    </row>
    <row r="487" spans="1:3" ht="17.25" customHeight="1">
      <c r="A487" s="5">
        <v>2069901</v>
      </c>
      <c r="B487" s="5" t="s">
        <v>318</v>
      </c>
      <c r="C487" s="6"/>
    </row>
    <row r="488" spans="1:3" ht="17.25" customHeight="1">
      <c r="A488" s="5">
        <v>2069902</v>
      </c>
      <c r="B488" s="5" t="s">
        <v>319</v>
      </c>
      <c r="C488" s="6"/>
    </row>
    <row r="489" spans="1:3" ht="17.25" customHeight="1">
      <c r="A489" s="5">
        <v>2069903</v>
      </c>
      <c r="B489" s="5" t="s">
        <v>320</v>
      </c>
      <c r="C489" s="6"/>
    </row>
    <row r="490" spans="1:3" ht="17.25" customHeight="1">
      <c r="A490" s="5">
        <v>2069999</v>
      </c>
      <c r="B490" s="5" t="s">
        <v>321</v>
      </c>
      <c r="C490" s="6">
        <v>157</v>
      </c>
    </row>
    <row r="491" spans="1:3" ht="17.25" customHeight="1">
      <c r="A491" s="5">
        <v>207</v>
      </c>
      <c r="B491" s="7" t="s">
        <v>1795</v>
      </c>
      <c r="C491" s="6">
        <f>SUM(C492,C508,C516,C527,C536,C544)</f>
        <v>0</v>
      </c>
    </row>
    <row r="492" spans="1:3" ht="17.25" customHeight="1">
      <c r="A492" s="5">
        <v>20701</v>
      </c>
      <c r="B492" s="7" t="s">
        <v>322</v>
      </c>
      <c r="C492" s="6">
        <f>SUM(C493:C507)</f>
        <v>0</v>
      </c>
    </row>
    <row r="493" spans="1:3" ht="17.25" customHeight="1">
      <c r="A493" s="5">
        <v>2070101</v>
      </c>
      <c r="B493" s="5" t="s">
        <v>1</v>
      </c>
      <c r="C493" s="6"/>
    </row>
    <row r="494" spans="1:3" ht="17.25" customHeight="1">
      <c r="A494" s="5">
        <v>2070102</v>
      </c>
      <c r="B494" s="5" t="s">
        <v>2</v>
      </c>
      <c r="C494" s="6"/>
    </row>
    <row r="495" spans="1:3" ht="17.25" customHeight="1">
      <c r="A495" s="5">
        <v>2070103</v>
      </c>
      <c r="B495" s="5" t="s">
        <v>3</v>
      </c>
      <c r="C495" s="6"/>
    </row>
    <row r="496" spans="1:3" ht="17.25" customHeight="1">
      <c r="A496" s="5">
        <v>2070104</v>
      </c>
      <c r="B496" s="5" t="s">
        <v>323</v>
      </c>
      <c r="C496" s="6"/>
    </row>
    <row r="497" spans="1:3" ht="17.25" customHeight="1">
      <c r="A497" s="5">
        <v>2070105</v>
      </c>
      <c r="B497" s="5" t="s">
        <v>324</v>
      </c>
      <c r="C497" s="6"/>
    </row>
    <row r="498" spans="1:3" ht="17.25" customHeight="1">
      <c r="A498" s="5">
        <v>2070106</v>
      </c>
      <c r="B498" s="5" t="s">
        <v>325</v>
      </c>
      <c r="C498" s="6"/>
    </row>
    <row r="499" spans="1:3" ht="17.25" customHeight="1">
      <c r="A499" s="5">
        <v>2070107</v>
      </c>
      <c r="B499" s="5" t="s">
        <v>326</v>
      </c>
      <c r="C499" s="6"/>
    </row>
    <row r="500" spans="1:3" ht="17.25" customHeight="1">
      <c r="A500" s="5">
        <v>2070108</v>
      </c>
      <c r="B500" s="5" t="s">
        <v>327</v>
      </c>
      <c r="C500" s="6"/>
    </row>
    <row r="501" spans="1:3" ht="17.25" customHeight="1">
      <c r="A501" s="5">
        <v>2070109</v>
      </c>
      <c r="B501" s="5" t="s">
        <v>328</v>
      </c>
      <c r="C501" s="6"/>
    </row>
    <row r="502" spans="1:3" ht="17.25" customHeight="1">
      <c r="A502" s="5">
        <v>2070110</v>
      </c>
      <c r="B502" s="5" t="s">
        <v>329</v>
      </c>
      <c r="C502" s="6"/>
    </row>
    <row r="503" spans="1:3" ht="17.25" customHeight="1">
      <c r="A503" s="5">
        <v>2070111</v>
      </c>
      <c r="B503" s="5" t="s">
        <v>330</v>
      </c>
      <c r="C503" s="6"/>
    </row>
    <row r="504" spans="1:3" ht="17.25" customHeight="1">
      <c r="A504" s="5">
        <v>2070112</v>
      </c>
      <c r="B504" s="5" t="s">
        <v>331</v>
      </c>
      <c r="C504" s="6"/>
    </row>
    <row r="505" spans="1:3" ht="17.25" customHeight="1">
      <c r="A505" s="5">
        <v>2070113</v>
      </c>
      <c r="B505" s="5" t="s">
        <v>332</v>
      </c>
      <c r="C505" s="6"/>
    </row>
    <row r="506" spans="1:3" ht="17.25" customHeight="1">
      <c r="A506" s="5">
        <v>2070114</v>
      </c>
      <c r="B506" s="5" t="s">
        <v>333</v>
      </c>
      <c r="C506" s="6"/>
    </row>
    <row r="507" spans="1:3" ht="17.25" customHeight="1">
      <c r="A507" s="5">
        <v>2070199</v>
      </c>
      <c r="B507" s="5" t="s">
        <v>334</v>
      </c>
      <c r="C507" s="6"/>
    </row>
    <row r="508" spans="1:3" ht="17.25" customHeight="1">
      <c r="A508" s="5">
        <v>20702</v>
      </c>
      <c r="B508" s="7" t="s">
        <v>335</v>
      </c>
      <c r="C508" s="6">
        <f>SUM(C509:C515)</f>
        <v>0</v>
      </c>
    </row>
    <row r="509" spans="1:3" ht="17.25" customHeight="1">
      <c r="A509" s="5">
        <v>2070201</v>
      </c>
      <c r="B509" s="5" t="s">
        <v>1</v>
      </c>
      <c r="C509" s="6"/>
    </row>
    <row r="510" spans="1:3" ht="17.25" customHeight="1">
      <c r="A510" s="5">
        <v>2070202</v>
      </c>
      <c r="B510" s="5" t="s">
        <v>2</v>
      </c>
      <c r="C510" s="6"/>
    </row>
    <row r="511" spans="1:3" ht="17.25" customHeight="1">
      <c r="A511" s="5">
        <v>2070203</v>
      </c>
      <c r="B511" s="5" t="s">
        <v>3</v>
      </c>
      <c r="C511" s="6"/>
    </row>
    <row r="512" spans="1:3" ht="17.25" customHeight="1">
      <c r="A512" s="5">
        <v>2070204</v>
      </c>
      <c r="B512" s="5" t="s">
        <v>336</v>
      </c>
      <c r="C512" s="6"/>
    </row>
    <row r="513" spans="1:3" ht="17.25" customHeight="1">
      <c r="A513" s="5">
        <v>2070205</v>
      </c>
      <c r="B513" s="5" t="s">
        <v>337</v>
      </c>
      <c r="C513" s="6"/>
    </row>
    <row r="514" spans="1:3" ht="17.25" customHeight="1">
      <c r="A514" s="5">
        <v>2070206</v>
      </c>
      <c r="B514" s="5" t="s">
        <v>338</v>
      </c>
      <c r="C514" s="6"/>
    </row>
    <row r="515" spans="1:3" ht="17.25" customHeight="1">
      <c r="A515" s="5">
        <v>2070299</v>
      </c>
      <c r="B515" s="5" t="s">
        <v>339</v>
      </c>
      <c r="C515" s="6"/>
    </row>
    <row r="516" spans="1:3" ht="17.25" customHeight="1">
      <c r="A516" s="5">
        <v>20703</v>
      </c>
      <c r="B516" s="7" t="s">
        <v>340</v>
      </c>
      <c r="C516" s="6">
        <f>SUM(C517:C526)</f>
        <v>0</v>
      </c>
    </row>
    <row r="517" spans="1:3" ht="17.25" customHeight="1">
      <c r="A517" s="5">
        <v>2070301</v>
      </c>
      <c r="B517" s="5" t="s">
        <v>1</v>
      </c>
      <c r="C517" s="6"/>
    </row>
    <row r="518" spans="1:3" ht="17.25" customHeight="1">
      <c r="A518" s="5">
        <v>2070302</v>
      </c>
      <c r="B518" s="5" t="s">
        <v>2</v>
      </c>
      <c r="C518" s="6"/>
    </row>
    <row r="519" spans="1:3" ht="17.25" customHeight="1">
      <c r="A519" s="5">
        <v>2070303</v>
      </c>
      <c r="B519" s="5" t="s">
        <v>3</v>
      </c>
      <c r="C519" s="6"/>
    </row>
    <row r="520" spans="1:3" ht="17.25" customHeight="1">
      <c r="A520" s="5">
        <v>2070304</v>
      </c>
      <c r="B520" s="5" t="s">
        <v>341</v>
      </c>
      <c r="C520" s="6"/>
    </row>
    <row r="521" spans="1:3" ht="17.25" customHeight="1">
      <c r="A521" s="5">
        <v>2070305</v>
      </c>
      <c r="B521" s="5" t="s">
        <v>342</v>
      </c>
      <c r="C521" s="6"/>
    </row>
    <row r="522" spans="1:3" ht="17.25" customHeight="1">
      <c r="A522" s="5">
        <v>2070306</v>
      </c>
      <c r="B522" s="5" t="s">
        <v>343</v>
      </c>
      <c r="C522" s="6"/>
    </row>
    <row r="523" spans="1:3" ht="17.25" customHeight="1">
      <c r="A523" s="5">
        <v>2070307</v>
      </c>
      <c r="B523" s="5" t="s">
        <v>344</v>
      </c>
      <c r="C523" s="6"/>
    </row>
    <row r="524" spans="1:3" ht="17.25" customHeight="1">
      <c r="A524" s="5">
        <v>2070308</v>
      </c>
      <c r="B524" s="5" t="s">
        <v>345</v>
      </c>
      <c r="C524" s="6"/>
    </row>
    <row r="525" spans="1:3" ht="17.25" customHeight="1">
      <c r="A525" s="5">
        <v>2070309</v>
      </c>
      <c r="B525" s="5" t="s">
        <v>346</v>
      </c>
      <c r="C525" s="6"/>
    </row>
    <row r="526" spans="1:3" ht="17.25" customHeight="1">
      <c r="A526" s="5">
        <v>2070399</v>
      </c>
      <c r="B526" s="5" t="s">
        <v>347</v>
      </c>
      <c r="C526" s="6"/>
    </row>
    <row r="527" spans="1:3" ht="17.25" customHeight="1">
      <c r="A527" s="5">
        <v>20706</v>
      </c>
      <c r="B527" s="22" t="s">
        <v>348</v>
      </c>
      <c r="C527" s="6">
        <f>SUM(C528:C535)</f>
        <v>0</v>
      </c>
    </row>
    <row r="528" spans="1:3" ht="17.25" customHeight="1">
      <c r="A528" s="5">
        <v>2070601</v>
      </c>
      <c r="B528" s="23" t="s">
        <v>1</v>
      </c>
      <c r="C528" s="6"/>
    </row>
    <row r="529" spans="1:3" ht="17.25" customHeight="1">
      <c r="A529" s="5">
        <v>2070602</v>
      </c>
      <c r="B529" s="23" t="s">
        <v>2</v>
      </c>
      <c r="C529" s="6"/>
    </row>
    <row r="530" spans="1:3" ht="17.25" customHeight="1">
      <c r="A530" s="5">
        <v>2070603</v>
      </c>
      <c r="B530" s="23" t="s">
        <v>3</v>
      </c>
      <c r="C530" s="6"/>
    </row>
    <row r="531" spans="1:3" ht="17.25" customHeight="1">
      <c r="A531" s="5">
        <v>2070604</v>
      </c>
      <c r="B531" s="23" t="s">
        <v>349</v>
      </c>
      <c r="C531" s="6"/>
    </row>
    <row r="532" spans="1:3" ht="17.25" customHeight="1">
      <c r="A532" s="5">
        <v>2070605</v>
      </c>
      <c r="B532" s="23" t="s">
        <v>350</v>
      </c>
      <c r="C532" s="6"/>
    </row>
    <row r="533" spans="1:3" ht="17.25" customHeight="1">
      <c r="A533" s="5">
        <v>2070606</v>
      </c>
      <c r="B533" s="23" t="s">
        <v>351</v>
      </c>
      <c r="C533" s="6"/>
    </row>
    <row r="534" spans="1:3" ht="17.25" customHeight="1">
      <c r="A534" s="5">
        <v>2070607</v>
      </c>
      <c r="B534" s="23" t="s">
        <v>352</v>
      </c>
      <c r="C534" s="6"/>
    </row>
    <row r="535" spans="1:3" ht="17.25" customHeight="1">
      <c r="A535" s="5">
        <v>2070699</v>
      </c>
      <c r="B535" s="23" t="s">
        <v>353</v>
      </c>
      <c r="C535" s="6"/>
    </row>
    <row r="536" spans="1:3" ht="17.25" customHeight="1">
      <c r="A536" s="5">
        <v>20708</v>
      </c>
      <c r="B536" s="22" t="s">
        <v>354</v>
      </c>
      <c r="C536" s="6">
        <f>SUM(C537:C543)</f>
        <v>0</v>
      </c>
    </row>
    <row r="537" spans="1:3" ht="17.25" customHeight="1">
      <c r="A537" s="5">
        <v>2070801</v>
      </c>
      <c r="B537" s="23" t="s">
        <v>1</v>
      </c>
      <c r="C537" s="6"/>
    </row>
    <row r="538" spans="1:3" ht="17.25" customHeight="1">
      <c r="A538" s="5">
        <v>2070802</v>
      </c>
      <c r="B538" s="23" t="s">
        <v>2</v>
      </c>
      <c r="C538" s="6"/>
    </row>
    <row r="539" spans="1:3" ht="17.25" customHeight="1">
      <c r="A539" s="5">
        <v>2070803</v>
      </c>
      <c r="B539" s="23" t="s">
        <v>3</v>
      </c>
      <c r="C539" s="6"/>
    </row>
    <row r="540" spans="1:3" ht="17.25" customHeight="1">
      <c r="A540" s="5">
        <v>2070806</v>
      </c>
      <c r="B540" s="23" t="s">
        <v>355</v>
      </c>
      <c r="C540" s="6"/>
    </row>
    <row r="541" spans="1:3" ht="17.25" customHeight="1">
      <c r="A541" s="5">
        <v>2070807</v>
      </c>
      <c r="B541" s="23" t="s">
        <v>356</v>
      </c>
      <c r="C541" s="6"/>
    </row>
    <row r="542" spans="1:3" ht="17.25" customHeight="1">
      <c r="A542" s="5">
        <v>2070808</v>
      </c>
      <c r="B542" s="23" t="s">
        <v>357</v>
      </c>
      <c r="C542" s="6"/>
    </row>
    <row r="543" spans="1:3" ht="17.25" customHeight="1">
      <c r="A543" s="5">
        <v>2070899</v>
      </c>
      <c r="B543" s="23" t="s">
        <v>358</v>
      </c>
      <c r="C543" s="6"/>
    </row>
    <row r="544" spans="1:3" ht="17.25" customHeight="1">
      <c r="A544" s="5">
        <v>20799</v>
      </c>
      <c r="B544" s="7" t="s">
        <v>359</v>
      </c>
      <c r="C544" s="6">
        <f>SUM(C545:C547)</f>
        <v>0</v>
      </c>
    </row>
    <row r="545" spans="1:3" ht="17.25" customHeight="1">
      <c r="A545" s="5">
        <v>2079902</v>
      </c>
      <c r="B545" s="5" t="s">
        <v>360</v>
      </c>
      <c r="C545" s="6"/>
    </row>
    <row r="546" spans="1:3" ht="17.25" customHeight="1">
      <c r="A546" s="5">
        <v>2079903</v>
      </c>
      <c r="B546" s="5" t="s">
        <v>361</v>
      </c>
      <c r="C546" s="6"/>
    </row>
    <row r="547" spans="1:3" ht="17.25" customHeight="1">
      <c r="A547" s="5">
        <v>2079999</v>
      </c>
      <c r="B547" s="5" t="s">
        <v>362</v>
      </c>
      <c r="C547" s="6"/>
    </row>
    <row r="548" spans="1:3" ht="17.25" customHeight="1">
      <c r="A548" s="5">
        <v>208</v>
      </c>
      <c r="B548" s="7" t="s">
        <v>1796</v>
      </c>
      <c r="C548" s="6">
        <f>SUM(C549,C568,C576,C578,C587,C591,C601,C610,C617,C625,C634,C640,C643,C646,C649,C652,C655,C659,C663,C671,C674)</f>
        <v>2797</v>
      </c>
    </row>
    <row r="549" spans="1:3" ht="17.25" customHeight="1">
      <c r="A549" s="5">
        <v>20801</v>
      </c>
      <c r="B549" s="7" t="s">
        <v>363</v>
      </c>
      <c r="C549" s="6">
        <f>SUM(C550:C567)</f>
        <v>38</v>
      </c>
    </row>
    <row r="550" spans="1:3" ht="17.25" customHeight="1">
      <c r="A550" s="5">
        <v>2080101</v>
      </c>
      <c r="B550" s="5" t="s">
        <v>1</v>
      </c>
      <c r="C550" s="6"/>
    </row>
    <row r="551" spans="1:3" ht="17.25" customHeight="1">
      <c r="A551" s="5">
        <v>2080102</v>
      </c>
      <c r="B551" s="5" t="s">
        <v>2</v>
      </c>
      <c r="C551" s="6"/>
    </row>
    <row r="552" spans="1:3" ht="17.25" customHeight="1">
      <c r="A552" s="5">
        <v>2080103</v>
      </c>
      <c r="B552" s="5" t="s">
        <v>3</v>
      </c>
      <c r="C552" s="6"/>
    </row>
    <row r="553" spans="1:3" ht="17.25" customHeight="1">
      <c r="A553" s="5">
        <v>2080104</v>
      </c>
      <c r="B553" s="5" t="s">
        <v>364</v>
      </c>
      <c r="C553" s="6"/>
    </row>
    <row r="554" spans="1:3" ht="17.25" customHeight="1">
      <c r="A554" s="5">
        <v>2080105</v>
      </c>
      <c r="B554" s="5" t="s">
        <v>365</v>
      </c>
      <c r="C554" s="6"/>
    </row>
    <row r="555" spans="1:3" ht="17.25" customHeight="1">
      <c r="A555" s="5">
        <v>2080106</v>
      </c>
      <c r="B555" s="5" t="s">
        <v>366</v>
      </c>
      <c r="C555" s="6"/>
    </row>
    <row r="556" spans="1:3" ht="17.25" customHeight="1">
      <c r="A556" s="5">
        <v>2080107</v>
      </c>
      <c r="B556" s="5" t="s">
        <v>367</v>
      </c>
      <c r="C556" s="6"/>
    </row>
    <row r="557" spans="1:3" ht="17.25" customHeight="1">
      <c r="A557" s="5">
        <v>2080108</v>
      </c>
      <c r="B557" s="5" t="s">
        <v>42</v>
      </c>
      <c r="C557" s="6"/>
    </row>
    <row r="558" spans="1:3" ht="17.25" customHeight="1">
      <c r="A558" s="5">
        <v>2080109</v>
      </c>
      <c r="B558" s="5" t="s">
        <v>368</v>
      </c>
      <c r="C558" s="6"/>
    </row>
    <row r="559" spans="1:3" ht="17.25" customHeight="1">
      <c r="A559" s="5">
        <v>2080110</v>
      </c>
      <c r="B559" s="5" t="s">
        <v>369</v>
      </c>
      <c r="C559" s="6"/>
    </row>
    <row r="560" spans="1:3" ht="17.25" customHeight="1">
      <c r="A560" s="5">
        <v>2080111</v>
      </c>
      <c r="B560" s="5" t="s">
        <v>370</v>
      </c>
      <c r="C560" s="6"/>
    </row>
    <row r="561" spans="1:3" ht="17.25" customHeight="1">
      <c r="A561" s="5">
        <v>2080112</v>
      </c>
      <c r="B561" s="5" t="s">
        <v>371</v>
      </c>
      <c r="C561" s="6"/>
    </row>
    <row r="562" spans="1:3" ht="17.25" customHeight="1">
      <c r="A562" s="5">
        <v>2080113</v>
      </c>
      <c r="B562" s="5" t="s">
        <v>372</v>
      </c>
      <c r="C562" s="6"/>
    </row>
    <row r="563" spans="1:3" ht="17.25" customHeight="1">
      <c r="A563" s="5">
        <v>2080114</v>
      </c>
      <c r="B563" s="5" t="s">
        <v>373</v>
      </c>
      <c r="C563" s="6"/>
    </row>
    <row r="564" spans="1:3" ht="17.25" customHeight="1">
      <c r="A564" s="5">
        <v>2080115</v>
      </c>
      <c r="B564" s="5" t="s">
        <v>374</v>
      </c>
      <c r="C564" s="6"/>
    </row>
    <row r="565" spans="1:3" ht="17.25" customHeight="1">
      <c r="A565" s="5">
        <v>2080116</v>
      </c>
      <c r="B565" s="5" t="s">
        <v>375</v>
      </c>
      <c r="C565" s="6">
        <v>38</v>
      </c>
    </row>
    <row r="566" spans="1:3" ht="17.25" customHeight="1">
      <c r="A566" s="5">
        <v>2080150</v>
      </c>
      <c r="B566" s="5" t="s">
        <v>10</v>
      </c>
      <c r="C566" s="6"/>
    </row>
    <row r="567" spans="1:3" ht="17.25" customHeight="1">
      <c r="A567" s="5">
        <v>2080199</v>
      </c>
      <c r="B567" s="5" t="s">
        <v>376</v>
      </c>
      <c r="C567" s="6"/>
    </row>
    <row r="568" spans="1:3" ht="17.25" customHeight="1">
      <c r="A568" s="5">
        <v>20802</v>
      </c>
      <c r="B568" s="7" t="s">
        <v>377</v>
      </c>
      <c r="C568" s="6">
        <f>SUM(C569:C575)</f>
        <v>0</v>
      </c>
    </row>
    <row r="569" spans="1:3" ht="17.25" customHeight="1">
      <c r="A569" s="5">
        <v>2080201</v>
      </c>
      <c r="B569" s="5" t="s">
        <v>1</v>
      </c>
      <c r="C569" s="6"/>
    </row>
    <row r="570" spans="1:3" ht="17.25" customHeight="1">
      <c r="A570" s="5">
        <v>2080202</v>
      </c>
      <c r="B570" s="5" t="s">
        <v>2</v>
      </c>
      <c r="C570" s="6"/>
    </row>
    <row r="571" spans="1:3" ht="17.25" customHeight="1">
      <c r="A571" s="5">
        <v>2080203</v>
      </c>
      <c r="B571" s="5" t="s">
        <v>3</v>
      </c>
      <c r="C571" s="6"/>
    </row>
    <row r="572" spans="1:3" ht="17.25" customHeight="1">
      <c r="A572" s="5">
        <v>2080206</v>
      </c>
      <c r="B572" s="5" t="s">
        <v>378</v>
      </c>
      <c r="C572" s="6"/>
    </row>
    <row r="573" spans="1:3" ht="17.25" customHeight="1">
      <c r="A573" s="5">
        <v>2080207</v>
      </c>
      <c r="B573" s="5" t="s">
        <v>379</v>
      </c>
      <c r="C573" s="6"/>
    </row>
    <row r="574" spans="1:3" ht="17.25" customHeight="1">
      <c r="A574" s="5">
        <v>2080208</v>
      </c>
      <c r="B574" s="5" t="s">
        <v>380</v>
      </c>
      <c r="C574" s="6"/>
    </row>
    <row r="575" spans="1:3" ht="17.25" customHeight="1">
      <c r="A575" s="5">
        <v>2080299</v>
      </c>
      <c r="B575" s="5" t="s">
        <v>381</v>
      </c>
      <c r="C575" s="6"/>
    </row>
    <row r="576" spans="1:3" ht="17.25" customHeight="1">
      <c r="A576" s="5">
        <v>20804</v>
      </c>
      <c r="B576" s="7" t="s">
        <v>382</v>
      </c>
      <c r="C576" s="6">
        <f>C577</f>
        <v>0</v>
      </c>
    </row>
    <row r="577" spans="1:3" ht="17.25" customHeight="1">
      <c r="A577" s="5">
        <v>2080402</v>
      </c>
      <c r="B577" s="5" t="s">
        <v>383</v>
      </c>
      <c r="C577" s="6"/>
    </row>
    <row r="578" spans="1:3" ht="17.25" customHeight="1">
      <c r="A578" s="5">
        <v>20805</v>
      </c>
      <c r="B578" s="7" t="s">
        <v>384</v>
      </c>
      <c r="C578" s="6">
        <f>SUM(C579:C586)</f>
        <v>2504</v>
      </c>
    </row>
    <row r="579" spans="1:3" ht="17.25" customHeight="1">
      <c r="A579" s="5">
        <v>2080501</v>
      </c>
      <c r="B579" s="5" t="s">
        <v>385</v>
      </c>
      <c r="C579" s="6"/>
    </row>
    <row r="580" spans="1:3" ht="17.25" customHeight="1">
      <c r="A580" s="5">
        <v>2080502</v>
      </c>
      <c r="B580" s="5" t="s">
        <v>386</v>
      </c>
      <c r="C580" s="6"/>
    </row>
    <row r="581" spans="1:3" ht="17.25" customHeight="1">
      <c r="A581" s="5">
        <v>2080503</v>
      </c>
      <c r="B581" s="5" t="s">
        <v>387</v>
      </c>
      <c r="C581" s="6"/>
    </row>
    <row r="582" spans="1:3" ht="17.25" customHeight="1">
      <c r="A582" s="5">
        <v>2080505</v>
      </c>
      <c r="B582" s="5" t="s">
        <v>388</v>
      </c>
      <c r="C582" s="6">
        <v>261</v>
      </c>
    </row>
    <row r="583" spans="1:3" ht="17.25" customHeight="1">
      <c r="A583" s="5">
        <v>2080506</v>
      </c>
      <c r="B583" s="5" t="s">
        <v>389</v>
      </c>
      <c r="C583" s="6">
        <v>685</v>
      </c>
    </row>
    <row r="584" spans="1:3" ht="17.25" customHeight="1">
      <c r="A584" s="5">
        <v>2080507</v>
      </c>
      <c r="B584" s="5" t="s">
        <v>390</v>
      </c>
      <c r="C584" s="6">
        <v>1558</v>
      </c>
    </row>
    <row r="585" spans="1:3" ht="17.25" customHeight="1">
      <c r="A585" s="5">
        <v>2080508</v>
      </c>
      <c r="B585" s="5" t="s">
        <v>391</v>
      </c>
      <c r="C585" s="6"/>
    </row>
    <row r="586" spans="1:3" ht="17.25" customHeight="1">
      <c r="A586" s="5">
        <v>2080599</v>
      </c>
      <c r="B586" s="5" t="s">
        <v>392</v>
      </c>
      <c r="C586" s="6"/>
    </row>
    <row r="587" spans="1:3" ht="17.25" customHeight="1">
      <c r="A587" s="5">
        <v>20806</v>
      </c>
      <c r="B587" s="7" t="s">
        <v>393</v>
      </c>
      <c r="C587" s="6">
        <f>SUM(C588:C590)</f>
        <v>0</v>
      </c>
    </row>
    <row r="588" spans="1:3" ht="17.25" customHeight="1">
      <c r="A588" s="5">
        <v>2080601</v>
      </c>
      <c r="B588" s="5" t="s">
        <v>394</v>
      </c>
      <c r="C588" s="6"/>
    </row>
    <row r="589" spans="1:3" ht="17.25" customHeight="1">
      <c r="A589" s="5">
        <v>2080602</v>
      </c>
      <c r="B589" s="5" t="s">
        <v>395</v>
      </c>
      <c r="C589" s="6"/>
    </row>
    <row r="590" spans="1:3" ht="17.25" customHeight="1">
      <c r="A590" s="5">
        <v>2080699</v>
      </c>
      <c r="B590" s="5" t="s">
        <v>396</v>
      </c>
      <c r="C590" s="6"/>
    </row>
    <row r="591" spans="1:3" ht="17.25" customHeight="1">
      <c r="A591" s="5">
        <v>20807</v>
      </c>
      <c r="B591" s="7" t="s">
        <v>397</v>
      </c>
      <c r="C591" s="6">
        <f>SUM(C592:C600)</f>
        <v>0</v>
      </c>
    </row>
    <row r="592" spans="1:3" ht="17.25" customHeight="1">
      <c r="A592" s="5">
        <v>2080701</v>
      </c>
      <c r="B592" s="5" t="s">
        <v>398</v>
      </c>
      <c r="C592" s="6"/>
    </row>
    <row r="593" spans="1:3" ht="17.25" customHeight="1">
      <c r="A593" s="5">
        <v>2080702</v>
      </c>
      <c r="B593" s="5" t="s">
        <v>399</v>
      </c>
      <c r="C593" s="6"/>
    </row>
    <row r="594" spans="1:3" ht="17.25" customHeight="1">
      <c r="A594" s="5">
        <v>2080704</v>
      </c>
      <c r="B594" s="5" t="s">
        <v>400</v>
      </c>
      <c r="C594" s="6"/>
    </row>
    <row r="595" spans="1:3" ht="17.25" customHeight="1">
      <c r="A595" s="5">
        <v>2080705</v>
      </c>
      <c r="B595" s="5" t="s">
        <v>401</v>
      </c>
      <c r="C595" s="6"/>
    </row>
    <row r="596" spans="1:3" ht="17.25" customHeight="1">
      <c r="A596" s="5">
        <v>2080709</v>
      </c>
      <c r="B596" s="5" t="s">
        <v>402</v>
      </c>
      <c r="C596" s="6"/>
    </row>
    <row r="597" spans="1:3" ht="17.25" customHeight="1">
      <c r="A597" s="5">
        <v>2080711</v>
      </c>
      <c r="B597" s="5" t="s">
        <v>403</v>
      </c>
      <c r="C597" s="6"/>
    </row>
    <row r="598" spans="1:3" ht="17.25" customHeight="1">
      <c r="A598" s="5">
        <v>2080712</v>
      </c>
      <c r="B598" s="5" t="s">
        <v>404</v>
      </c>
      <c r="C598" s="6"/>
    </row>
    <row r="599" spans="1:3" ht="17.25" customHeight="1">
      <c r="A599" s="5">
        <v>2080713</v>
      </c>
      <c r="B599" s="5" t="s">
        <v>405</v>
      </c>
      <c r="C599" s="6"/>
    </row>
    <row r="600" spans="1:3" ht="17.25" customHeight="1">
      <c r="A600" s="5">
        <v>2080799</v>
      </c>
      <c r="B600" s="5" t="s">
        <v>406</v>
      </c>
      <c r="C600" s="6"/>
    </row>
    <row r="601" spans="1:3" ht="17.25" customHeight="1">
      <c r="A601" s="5">
        <v>20808</v>
      </c>
      <c r="B601" s="7" t="s">
        <v>407</v>
      </c>
      <c r="C601" s="6">
        <f>SUM(C602:C609)</f>
        <v>249</v>
      </c>
    </row>
    <row r="602" spans="1:3" ht="17.25" customHeight="1">
      <c r="A602" s="5">
        <v>2080801</v>
      </c>
      <c r="B602" s="5" t="s">
        <v>408</v>
      </c>
      <c r="C602" s="6">
        <v>26</v>
      </c>
    </row>
    <row r="603" spans="1:3" ht="17.25" customHeight="1">
      <c r="A603" s="5">
        <v>2080802</v>
      </c>
      <c r="B603" s="5" t="s">
        <v>409</v>
      </c>
      <c r="C603" s="6"/>
    </row>
    <row r="604" spans="1:3" ht="17.25" customHeight="1">
      <c r="A604" s="5">
        <v>2080803</v>
      </c>
      <c r="B604" s="5" t="s">
        <v>410</v>
      </c>
      <c r="C604" s="6"/>
    </row>
    <row r="605" spans="1:3" ht="17.25" customHeight="1">
      <c r="A605" s="5">
        <v>2080805</v>
      </c>
      <c r="B605" s="5" t="s">
        <v>411</v>
      </c>
      <c r="C605" s="6">
        <v>223</v>
      </c>
    </row>
    <row r="606" spans="1:3" ht="17.25" customHeight="1">
      <c r="A606" s="5">
        <v>2080806</v>
      </c>
      <c r="B606" s="5" t="s">
        <v>412</v>
      </c>
      <c r="C606" s="6"/>
    </row>
    <row r="607" spans="1:3" ht="17.25" customHeight="1">
      <c r="A607" s="5">
        <v>2080807</v>
      </c>
      <c r="B607" s="5" t="s">
        <v>413</v>
      </c>
      <c r="C607" s="6"/>
    </row>
    <row r="608" spans="1:3" ht="17.25" customHeight="1">
      <c r="A608" s="5">
        <v>2080808</v>
      </c>
      <c r="B608" s="5" t="s">
        <v>414</v>
      </c>
      <c r="C608" s="6"/>
    </row>
    <row r="609" spans="1:3" ht="17.25" customHeight="1">
      <c r="A609" s="5">
        <v>2080899</v>
      </c>
      <c r="B609" s="5" t="s">
        <v>415</v>
      </c>
      <c r="C609" s="6"/>
    </row>
    <row r="610" spans="1:3" ht="17.25" customHeight="1">
      <c r="A610" s="5">
        <v>20809</v>
      </c>
      <c r="B610" s="7" t="s">
        <v>416</v>
      </c>
      <c r="C610" s="6">
        <f>SUM(C611:C616)</f>
        <v>1</v>
      </c>
    </row>
    <row r="611" spans="1:3" ht="17.25" customHeight="1">
      <c r="A611" s="5">
        <v>2080901</v>
      </c>
      <c r="B611" s="5" t="s">
        <v>417</v>
      </c>
      <c r="C611" s="6"/>
    </row>
    <row r="612" spans="1:3" ht="17.25" customHeight="1">
      <c r="A612" s="5">
        <v>2080902</v>
      </c>
      <c r="B612" s="5" t="s">
        <v>418</v>
      </c>
      <c r="C612" s="6"/>
    </row>
    <row r="613" spans="1:3" ht="17.25" customHeight="1">
      <c r="A613" s="5">
        <v>2080903</v>
      </c>
      <c r="B613" s="5" t="s">
        <v>419</v>
      </c>
      <c r="C613" s="6"/>
    </row>
    <row r="614" spans="1:3" ht="17.25" customHeight="1">
      <c r="A614" s="5">
        <v>2080904</v>
      </c>
      <c r="B614" s="5" t="s">
        <v>420</v>
      </c>
      <c r="C614" s="6"/>
    </row>
    <row r="615" spans="1:3" ht="17.25" customHeight="1">
      <c r="A615" s="5">
        <v>2080905</v>
      </c>
      <c r="B615" s="5" t="s">
        <v>421</v>
      </c>
      <c r="C615" s="6"/>
    </row>
    <row r="616" spans="1:3" ht="17.25" customHeight="1">
      <c r="A616" s="5">
        <v>2080999</v>
      </c>
      <c r="B616" s="5" t="s">
        <v>422</v>
      </c>
      <c r="C616" s="6">
        <v>1</v>
      </c>
    </row>
    <row r="617" spans="1:3" ht="17.25" customHeight="1">
      <c r="A617" s="5">
        <v>20810</v>
      </c>
      <c r="B617" s="7" t="s">
        <v>423</v>
      </c>
      <c r="C617" s="6">
        <f>SUM(C618:C624)</f>
        <v>0</v>
      </c>
    </row>
    <row r="618" spans="1:3" ht="17.25" customHeight="1">
      <c r="A618" s="5">
        <v>2081001</v>
      </c>
      <c r="B618" s="5" t="s">
        <v>424</v>
      </c>
      <c r="C618" s="6"/>
    </row>
    <row r="619" spans="1:3" ht="17.25" customHeight="1">
      <c r="A619" s="5">
        <v>2081002</v>
      </c>
      <c r="B619" s="5" t="s">
        <v>425</v>
      </c>
      <c r="C619" s="6"/>
    </row>
    <row r="620" spans="1:3" ht="17.25" customHeight="1">
      <c r="A620" s="5">
        <v>2081003</v>
      </c>
      <c r="B620" s="5" t="s">
        <v>426</v>
      </c>
      <c r="C620" s="6"/>
    </row>
    <row r="621" spans="1:3" ht="17.25" customHeight="1">
      <c r="A621" s="5">
        <v>2081004</v>
      </c>
      <c r="B621" s="5" t="s">
        <v>427</v>
      </c>
      <c r="C621" s="6"/>
    </row>
    <row r="622" spans="1:3" ht="17.25" customHeight="1">
      <c r="A622" s="5">
        <v>2081005</v>
      </c>
      <c r="B622" s="5" t="s">
        <v>428</v>
      </c>
      <c r="C622" s="6"/>
    </row>
    <row r="623" spans="1:3" ht="17.25" customHeight="1">
      <c r="A623" s="5">
        <v>2081006</v>
      </c>
      <c r="B623" s="5" t="s">
        <v>429</v>
      </c>
      <c r="C623" s="6"/>
    </row>
    <row r="624" spans="1:3" ht="17.25" customHeight="1">
      <c r="A624" s="5">
        <v>2081099</v>
      </c>
      <c r="B624" s="5" t="s">
        <v>430</v>
      </c>
      <c r="C624" s="6"/>
    </row>
    <row r="625" spans="1:3" ht="17.25" customHeight="1">
      <c r="A625" s="5">
        <v>20811</v>
      </c>
      <c r="B625" s="7" t="s">
        <v>431</v>
      </c>
      <c r="C625" s="6">
        <f>SUM(C626:C633)</f>
        <v>0</v>
      </c>
    </row>
    <row r="626" spans="1:3" ht="17.25" customHeight="1">
      <c r="A626" s="5">
        <v>2081101</v>
      </c>
      <c r="B626" s="5" t="s">
        <v>1</v>
      </c>
      <c r="C626" s="6"/>
    </row>
    <row r="627" spans="1:3" ht="17.25" customHeight="1">
      <c r="A627" s="5">
        <v>2081102</v>
      </c>
      <c r="B627" s="5" t="s">
        <v>2</v>
      </c>
      <c r="C627" s="6"/>
    </row>
    <row r="628" spans="1:3" ht="17.25" customHeight="1">
      <c r="A628" s="5">
        <v>2081103</v>
      </c>
      <c r="B628" s="5" t="s">
        <v>3</v>
      </c>
      <c r="C628" s="6"/>
    </row>
    <row r="629" spans="1:3" ht="17.25" customHeight="1">
      <c r="A629" s="5">
        <v>2081104</v>
      </c>
      <c r="B629" s="5" t="s">
        <v>432</v>
      </c>
      <c r="C629" s="6"/>
    </row>
    <row r="630" spans="1:3" ht="17.25" customHeight="1">
      <c r="A630" s="5">
        <v>2081105</v>
      </c>
      <c r="B630" s="5" t="s">
        <v>433</v>
      </c>
      <c r="C630" s="6"/>
    </row>
    <row r="631" spans="1:3" ht="17.25" customHeight="1">
      <c r="A631" s="5">
        <v>2081106</v>
      </c>
      <c r="B631" s="5" t="s">
        <v>434</v>
      </c>
      <c r="C631" s="6"/>
    </row>
    <row r="632" spans="1:3" ht="17.25" customHeight="1">
      <c r="A632" s="5">
        <v>2081107</v>
      </c>
      <c r="B632" s="5" t="s">
        <v>435</v>
      </c>
      <c r="C632" s="6"/>
    </row>
    <row r="633" spans="1:3" ht="17.25" customHeight="1">
      <c r="A633" s="5">
        <v>2081199</v>
      </c>
      <c r="B633" s="5" t="s">
        <v>436</v>
      </c>
      <c r="C633" s="6"/>
    </row>
    <row r="634" spans="1:3" ht="17.25" customHeight="1">
      <c r="A634" s="5">
        <v>20816</v>
      </c>
      <c r="B634" s="7" t="s">
        <v>437</v>
      </c>
      <c r="C634" s="6">
        <f>SUM(C635:C639)</f>
        <v>0</v>
      </c>
    </row>
    <row r="635" spans="1:3" ht="17.25" customHeight="1">
      <c r="A635" s="5">
        <v>2081601</v>
      </c>
      <c r="B635" s="5" t="s">
        <v>1</v>
      </c>
      <c r="C635" s="6"/>
    </row>
    <row r="636" spans="1:3" ht="17.25" customHeight="1">
      <c r="A636" s="5">
        <v>2081602</v>
      </c>
      <c r="B636" s="5" t="s">
        <v>2</v>
      </c>
      <c r="C636" s="6"/>
    </row>
    <row r="637" spans="1:3" ht="17.25" customHeight="1">
      <c r="A637" s="5">
        <v>2081603</v>
      </c>
      <c r="B637" s="5" t="s">
        <v>3</v>
      </c>
      <c r="C637" s="6"/>
    </row>
    <row r="638" spans="1:3" ht="17.25" customHeight="1">
      <c r="A638" s="5">
        <v>2081650</v>
      </c>
      <c r="B638" s="5" t="s">
        <v>10</v>
      </c>
      <c r="C638" s="6"/>
    </row>
    <row r="639" spans="1:3" ht="17.25" customHeight="1">
      <c r="A639" s="5">
        <v>2081699</v>
      </c>
      <c r="B639" s="5" t="s">
        <v>438</v>
      </c>
      <c r="C639" s="6"/>
    </row>
    <row r="640" spans="1:3" ht="17.25" customHeight="1">
      <c r="A640" s="5">
        <v>20819</v>
      </c>
      <c r="B640" s="7" t="s">
        <v>439</v>
      </c>
      <c r="C640" s="6">
        <f>SUM(C641:C642)</f>
        <v>0</v>
      </c>
    </row>
    <row r="641" spans="1:3" ht="17.25" customHeight="1">
      <c r="A641" s="5">
        <v>2081901</v>
      </c>
      <c r="B641" s="5" t="s">
        <v>440</v>
      </c>
      <c r="C641" s="6"/>
    </row>
    <row r="642" spans="1:3" ht="17.25" customHeight="1">
      <c r="A642" s="5">
        <v>2081902</v>
      </c>
      <c r="B642" s="5" t="s">
        <v>441</v>
      </c>
      <c r="C642" s="6"/>
    </row>
    <row r="643" spans="1:3" ht="17.25" customHeight="1">
      <c r="A643" s="5">
        <v>20820</v>
      </c>
      <c r="B643" s="7" t="s">
        <v>442</v>
      </c>
      <c r="C643" s="6">
        <f>SUM(C644:C645)</f>
        <v>0</v>
      </c>
    </row>
    <row r="644" spans="1:3" ht="17.25" customHeight="1">
      <c r="A644" s="5">
        <v>2082001</v>
      </c>
      <c r="B644" s="5" t="s">
        <v>443</v>
      </c>
      <c r="C644" s="6"/>
    </row>
    <row r="645" spans="1:3" ht="17.25" customHeight="1">
      <c r="A645" s="5">
        <v>2082002</v>
      </c>
      <c r="B645" s="5" t="s">
        <v>444</v>
      </c>
      <c r="C645" s="6"/>
    </row>
    <row r="646" spans="1:3" ht="17.25" customHeight="1">
      <c r="A646" s="5">
        <v>20821</v>
      </c>
      <c r="B646" s="7" t="s">
        <v>445</v>
      </c>
      <c r="C646" s="6">
        <f>SUM(C647:C648)</f>
        <v>0</v>
      </c>
    </row>
    <row r="647" spans="1:3" ht="17.25" customHeight="1">
      <c r="A647" s="5">
        <v>2082101</v>
      </c>
      <c r="B647" s="5" t="s">
        <v>446</v>
      </c>
      <c r="C647" s="6"/>
    </row>
    <row r="648" spans="1:3" ht="17.25" customHeight="1">
      <c r="A648" s="5">
        <v>2082102</v>
      </c>
      <c r="B648" s="5" t="s">
        <v>447</v>
      </c>
      <c r="C648" s="6"/>
    </row>
    <row r="649" spans="1:3" ht="17.25" customHeight="1">
      <c r="A649" s="5">
        <v>20824</v>
      </c>
      <c r="B649" s="7" t="s">
        <v>448</v>
      </c>
      <c r="C649" s="6">
        <f>SUM(C650:C651)</f>
        <v>0</v>
      </c>
    </row>
    <row r="650" spans="1:3" ht="17.25" customHeight="1">
      <c r="A650" s="5">
        <v>2082401</v>
      </c>
      <c r="B650" s="5" t="s">
        <v>449</v>
      </c>
      <c r="C650" s="6"/>
    </row>
    <row r="651" spans="1:3" ht="17.25" customHeight="1">
      <c r="A651" s="5">
        <v>2082402</v>
      </c>
      <c r="B651" s="5" t="s">
        <v>450</v>
      </c>
      <c r="C651" s="6"/>
    </row>
    <row r="652" spans="1:3" ht="17.25" customHeight="1">
      <c r="A652" s="5">
        <v>20825</v>
      </c>
      <c r="B652" s="7" t="s">
        <v>451</v>
      </c>
      <c r="C652" s="6">
        <f>SUM(C653:C654)</f>
        <v>0</v>
      </c>
    </row>
    <row r="653" spans="1:3" ht="17.25" customHeight="1">
      <c r="A653" s="5">
        <v>2082501</v>
      </c>
      <c r="B653" s="5" t="s">
        <v>452</v>
      </c>
      <c r="C653" s="6"/>
    </row>
    <row r="654" spans="1:3" ht="17.25" customHeight="1">
      <c r="A654" s="5">
        <v>2082502</v>
      </c>
      <c r="B654" s="5" t="s">
        <v>453</v>
      </c>
      <c r="C654" s="6"/>
    </row>
    <row r="655" spans="1:3" ht="17.25" customHeight="1">
      <c r="A655" s="5">
        <v>20826</v>
      </c>
      <c r="B655" s="7" t="s">
        <v>454</v>
      </c>
      <c r="C655" s="6">
        <f>SUM(C656:C658)</f>
        <v>0</v>
      </c>
    </row>
    <row r="656" spans="1:3" ht="17.25" customHeight="1">
      <c r="A656" s="5">
        <v>2082601</v>
      </c>
      <c r="B656" s="5" t="s">
        <v>455</v>
      </c>
      <c r="C656" s="6"/>
    </row>
    <row r="657" spans="1:3" ht="17.25" customHeight="1">
      <c r="A657" s="5">
        <v>2082602</v>
      </c>
      <c r="B657" s="5" t="s">
        <v>456</v>
      </c>
      <c r="C657" s="6"/>
    </row>
    <row r="658" spans="1:3" ht="17.25" customHeight="1">
      <c r="A658" s="5">
        <v>2082699</v>
      </c>
      <c r="B658" s="5" t="s">
        <v>457</v>
      </c>
      <c r="C658" s="6"/>
    </row>
    <row r="659" spans="1:3" ht="17.25" customHeight="1">
      <c r="A659" s="5">
        <v>20827</v>
      </c>
      <c r="B659" s="7" t="s">
        <v>458</v>
      </c>
      <c r="C659" s="6">
        <f>SUM(C660:C662)</f>
        <v>0</v>
      </c>
    </row>
    <row r="660" spans="1:3" ht="17.25" customHeight="1">
      <c r="A660" s="5">
        <v>2082701</v>
      </c>
      <c r="B660" s="5" t="s">
        <v>459</v>
      </c>
      <c r="C660" s="6"/>
    </row>
    <row r="661" spans="1:3" ht="17.25" customHeight="1">
      <c r="A661" s="5">
        <v>2082702</v>
      </c>
      <c r="B661" s="5" t="s">
        <v>460</v>
      </c>
      <c r="C661" s="6"/>
    </row>
    <row r="662" spans="1:3" ht="17.25" customHeight="1">
      <c r="A662" s="5">
        <v>2082799</v>
      </c>
      <c r="B662" s="5" t="s">
        <v>461</v>
      </c>
      <c r="C662" s="6"/>
    </row>
    <row r="663" spans="1:3" ht="17.25" customHeight="1">
      <c r="A663" s="5">
        <v>20828</v>
      </c>
      <c r="B663" s="7" t="s">
        <v>462</v>
      </c>
      <c r="C663" s="6">
        <f>SUM(C664:C670)</f>
        <v>0</v>
      </c>
    </row>
    <row r="664" spans="1:3" ht="17.25" customHeight="1">
      <c r="A664" s="5">
        <v>2082801</v>
      </c>
      <c r="B664" s="5" t="s">
        <v>1</v>
      </c>
      <c r="C664" s="6"/>
    </row>
    <row r="665" spans="1:3" ht="17.25" customHeight="1">
      <c r="A665" s="5">
        <v>2082802</v>
      </c>
      <c r="B665" s="5" t="s">
        <v>2</v>
      </c>
      <c r="C665" s="6"/>
    </row>
    <row r="666" spans="1:3" ht="17.25" customHeight="1">
      <c r="A666" s="5">
        <v>2082803</v>
      </c>
      <c r="B666" s="5" t="s">
        <v>3</v>
      </c>
      <c r="C666" s="6"/>
    </row>
    <row r="667" spans="1:3" ht="17.25" customHeight="1">
      <c r="A667" s="5">
        <v>2082804</v>
      </c>
      <c r="B667" s="5" t="s">
        <v>463</v>
      </c>
      <c r="C667" s="6"/>
    </row>
    <row r="668" spans="1:3" ht="17.25" customHeight="1">
      <c r="A668" s="5">
        <v>2082805</v>
      </c>
      <c r="B668" s="5" t="s">
        <v>464</v>
      </c>
      <c r="C668" s="6"/>
    </row>
    <row r="669" spans="1:3" ht="17.25" customHeight="1">
      <c r="A669" s="5">
        <v>2082850</v>
      </c>
      <c r="B669" s="5" t="s">
        <v>10</v>
      </c>
      <c r="C669" s="6"/>
    </row>
    <row r="670" spans="1:3" ht="17.25" customHeight="1">
      <c r="A670" s="5">
        <v>2082899</v>
      </c>
      <c r="B670" s="5" t="s">
        <v>465</v>
      </c>
      <c r="C670" s="6"/>
    </row>
    <row r="671" spans="1:3" ht="17.25" customHeight="1">
      <c r="A671" s="5">
        <v>20830</v>
      </c>
      <c r="B671" s="7" t="s">
        <v>466</v>
      </c>
      <c r="C671" s="6">
        <f>SUM(C672:C673)</f>
        <v>0</v>
      </c>
    </row>
    <row r="672" spans="1:3" ht="17.25" customHeight="1">
      <c r="A672" s="5">
        <v>2083001</v>
      </c>
      <c r="B672" s="5" t="s">
        <v>467</v>
      </c>
      <c r="C672" s="6"/>
    </row>
    <row r="673" spans="1:3" ht="17.25" customHeight="1">
      <c r="A673" s="5">
        <v>2083099</v>
      </c>
      <c r="B673" s="5" t="s">
        <v>468</v>
      </c>
      <c r="C673" s="6"/>
    </row>
    <row r="674" spans="1:3" ht="17.25" customHeight="1">
      <c r="A674" s="5">
        <v>20899</v>
      </c>
      <c r="B674" s="7" t="s">
        <v>469</v>
      </c>
      <c r="C674" s="6">
        <f>C675</f>
        <v>5</v>
      </c>
    </row>
    <row r="675" spans="1:3" ht="17.25" customHeight="1">
      <c r="A675" s="5">
        <v>2089999</v>
      </c>
      <c r="B675" s="5" t="s">
        <v>470</v>
      </c>
      <c r="C675" s="6">
        <v>5</v>
      </c>
    </row>
    <row r="676" spans="1:3" ht="17.25" customHeight="1">
      <c r="A676" s="5">
        <v>210</v>
      </c>
      <c r="B676" s="7" t="s">
        <v>1797</v>
      </c>
      <c r="C676" s="6">
        <f>SUM(C677,C682,C697,C701,C713,C716,C720,C725,C729,C733,C736,C745,C747)</f>
        <v>205</v>
      </c>
    </row>
    <row r="677" spans="1:3" ht="17.25" customHeight="1">
      <c r="A677" s="5">
        <v>21001</v>
      </c>
      <c r="B677" s="7" t="s">
        <v>471</v>
      </c>
      <c r="C677" s="6">
        <f>SUM(C678:C681)</f>
        <v>0</v>
      </c>
    </row>
    <row r="678" spans="1:3" ht="17.25" customHeight="1">
      <c r="A678" s="5">
        <v>2100101</v>
      </c>
      <c r="B678" s="5" t="s">
        <v>1</v>
      </c>
      <c r="C678" s="6"/>
    </row>
    <row r="679" spans="1:3" ht="17.25" customHeight="1">
      <c r="A679" s="5">
        <v>2100102</v>
      </c>
      <c r="B679" s="5" t="s">
        <v>2</v>
      </c>
      <c r="C679" s="6"/>
    </row>
    <row r="680" spans="1:3" ht="17.25" customHeight="1">
      <c r="A680" s="5">
        <v>2100103</v>
      </c>
      <c r="B680" s="5" t="s">
        <v>3</v>
      </c>
      <c r="C680" s="6"/>
    </row>
    <row r="681" spans="1:3" ht="17.25" customHeight="1">
      <c r="A681" s="5">
        <v>2100199</v>
      </c>
      <c r="B681" s="5" t="s">
        <v>472</v>
      </c>
      <c r="C681" s="6"/>
    </row>
    <row r="682" spans="1:3" ht="17.25" customHeight="1">
      <c r="A682" s="5">
        <v>21002</v>
      </c>
      <c r="B682" s="7" t="s">
        <v>473</v>
      </c>
      <c r="C682" s="6">
        <f>SUM(C683:C696)</f>
        <v>0</v>
      </c>
    </row>
    <row r="683" spans="1:3" ht="17.25" customHeight="1">
      <c r="A683" s="5">
        <v>2100201</v>
      </c>
      <c r="B683" s="5" t="s">
        <v>474</v>
      </c>
      <c r="C683" s="6"/>
    </row>
    <row r="684" spans="1:3" ht="17.25" customHeight="1">
      <c r="A684" s="5">
        <v>2100202</v>
      </c>
      <c r="B684" s="5" t="s">
        <v>475</v>
      </c>
      <c r="C684" s="6"/>
    </row>
    <row r="685" spans="1:3" ht="17.25" customHeight="1">
      <c r="A685" s="5">
        <v>2100203</v>
      </c>
      <c r="B685" s="5" t="s">
        <v>476</v>
      </c>
      <c r="C685" s="6"/>
    </row>
    <row r="686" spans="1:3" ht="17.25" customHeight="1">
      <c r="A686" s="5">
        <v>2100204</v>
      </c>
      <c r="B686" s="5" t="s">
        <v>477</v>
      </c>
      <c r="C686" s="6"/>
    </row>
    <row r="687" spans="1:3" ht="17.25" customHeight="1">
      <c r="A687" s="5">
        <v>2100205</v>
      </c>
      <c r="B687" s="5" t="s">
        <v>478</v>
      </c>
      <c r="C687" s="6"/>
    </row>
    <row r="688" spans="1:3" ht="17.25" customHeight="1">
      <c r="A688" s="5">
        <v>2100206</v>
      </c>
      <c r="B688" s="5" t="s">
        <v>479</v>
      </c>
      <c r="C688" s="6"/>
    </row>
    <row r="689" spans="1:3" ht="17.25" customHeight="1">
      <c r="A689" s="5">
        <v>2100207</v>
      </c>
      <c r="B689" s="5" t="s">
        <v>480</v>
      </c>
      <c r="C689" s="6"/>
    </row>
    <row r="690" spans="1:3" ht="17.25" customHeight="1">
      <c r="A690" s="5">
        <v>2100208</v>
      </c>
      <c r="B690" s="5" t="s">
        <v>481</v>
      </c>
      <c r="C690" s="6"/>
    </row>
    <row r="691" spans="1:3" ht="17.25" customHeight="1">
      <c r="A691" s="5">
        <v>2100209</v>
      </c>
      <c r="B691" s="5" t="s">
        <v>482</v>
      </c>
      <c r="C691" s="6"/>
    </row>
    <row r="692" spans="1:3" ht="17.25" customHeight="1">
      <c r="A692" s="5">
        <v>2100210</v>
      </c>
      <c r="B692" s="5" t="s">
        <v>483</v>
      </c>
      <c r="C692" s="6"/>
    </row>
    <row r="693" spans="1:3" ht="17.25" customHeight="1">
      <c r="A693" s="5">
        <v>2100211</v>
      </c>
      <c r="B693" s="5" t="s">
        <v>484</v>
      </c>
      <c r="C693" s="6"/>
    </row>
    <row r="694" spans="1:3" ht="17.25" customHeight="1">
      <c r="A694" s="5">
        <v>2100212</v>
      </c>
      <c r="B694" s="5" t="s">
        <v>485</v>
      </c>
      <c r="C694" s="6"/>
    </row>
    <row r="695" spans="1:3" ht="17.25" customHeight="1">
      <c r="A695" s="5">
        <v>2100213</v>
      </c>
      <c r="B695" s="5" t="s">
        <v>486</v>
      </c>
      <c r="C695" s="6"/>
    </row>
    <row r="696" spans="1:3" ht="17.25" customHeight="1">
      <c r="A696" s="5">
        <v>2100299</v>
      </c>
      <c r="B696" s="5" t="s">
        <v>487</v>
      </c>
      <c r="C696" s="6"/>
    </row>
    <row r="697" spans="1:3" ht="17.25" customHeight="1">
      <c r="A697" s="5">
        <v>21003</v>
      </c>
      <c r="B697" s="7" t="s">
        <v>488</v>
      </c>
      <c r="C697" s="6">
        <f>SUM(C698:C700)</f>
        <v>0</v>
      </c>
    </row>
    <row r="698" spans="1:3" ht="17.25" customHeight="1">
      <c r="A698" s="5">
        <v>2100301</v>
      </c>
      <c r="B698" s="5" t="s">
        <v>489</v>
      </c>
      <c r="C698" s="6"/>
    </row>
    <row r="699" spans="1:3" ht="17.25" customHeight="1">
      <c r="A699" s="5">
        <v>2100302</v>
      </c>
      <c r="B699" s="5" t="s">
        <v>490</v>
      </c>
      <c r="C699" s="6"/>
    </row>
    <row r="700" spans="1:3" ht="17.25" customHeight="1">
      <c r="A700" s="5">
        <v>2100399</v>
      </c>
      <c r="B700" s="5" t="s">
        <v>491</v>
      </c>
      <c r="C700" s="6"/>
    </row>
    <row r="701" spans="1:3" ht="17.25" customHeight="1">
      <c r="A701" s="5">
        <v>21004</v>
      </c>
      <c r="B701" s="7" t="s">
        <v>492</v>
      </c>
      <c r="C701" s="6">
        <f>SUM(C702:C712)</f>
        <v>137</v>
      </c>
    </row>
    <row r="702" spans="1:3" ht="17.25" customHeight="1">
      <c r="A702" s="5">
        <v>2100401</v>
      </c>
      <c r="B702" s="5" t="s">
        <v>493</v>
      </c>
      <c r="C702" s="6"/>
    </row>
    <row r="703" spans="1:3" ht="17.25" customHeight="1">
      <c r="A703" s="5">
        <v>2100402</v>
      </c>
      <c r="B703" s="5" t="s">
        <v>494</v>
      </c>
      <c r="C703" s="6"/>
    </row>
    <row r="704" spans="1:3" ht="17.25" customHeight="1">
      <c r="A704" s="5">
        <v>2100403</v>
      </c>
      <c r="B704" s="5" t="s">
        <v>495</v>
      </c>
      <c r="C704" s="6"/>
    </row>
    <row r="705" spans="1:3" ht="17.25" customHeight="1">
      <c r="A705" s="5">
        <v>2100404</v>
      </c>
      <c r="B705" s="5" t="s">
        <v>496</v>
      </c>
      <c r="C705" s="6"/>
    </row>
    <row r="706" spans="1:3" ht="17.25" customHeight="1">
      <c r="A706" s="5">
        <v>2100405</v>
      </c>
      <c r="B706" s="5" t="s">
        <v>497</v>
      </c>
      <c r="C706" s="6"/>
    </row>
    <row r="707" spans="1:3" ht="17.25" customHeight="1">
      <c r="A707" s="5">
        <v>2100406</v>
      </c>
      <c r="B707" s="5" t="s">
        <v>498</v>
      </c>
      <c r="C707" s="6"/>
    </row>
    <row r="708" spans="1:3" ht="17.25" customHeight="1">
      <c r="A708" s="5">
        <v>2100407</v>
      </c>
      <c r="B708" s="5" t="s">
        <v>499</v>
      </c>
      <c r="C708" s="6"/>
    </row>
    <row r="709" spans="1:3" ht="17.25" customHeight="1">
      <c r="A709" s="5">
        <v>2100408</v>
      </c>
      <c r="B709" s="5" t="s">
        <v>500</v>
      </c>
      <c r="C709" s="6">
        <v>137</v>
      </c>
    </row>
    <row r="710" spans="1:3" ht="17.25" customHeight="1">
      <c r="A710" s="5">
        <v>2100409</v>
      </c>
      <c r="B710" s="5" t="s">
        <v>501</v>
      </c>
      <c r="C710" s="6"/>
    </row>
    <row r="711" spans="1:3" ht="17.25" customHeight="1">
      <c r="A711" s="5">
        <v>2100410</v>
      </c>
      <c r="B711" s="5" t="s">
        <v>502</v>
      </c>
      <c r="C711" s="6"/>
    </row>
    <row r="712" spans="1:3" ht="17.25" customHeight="1">
      <c r="A712" s="5">
        <v>2100499</v>
      </c>
      <c r="B712" s="5" t="s">
        <v>503</v>
      </c>
      <c r="C712" s="6"/>
    </row>
    <row r="713" spans="1:3" ht="17.25" customHeight="1">
      <c r="A713" s="5">
        <v>21006</v>
      </c>
      <c r="B713" s="7" t="s">
        <v>504</v>
      </c>
      <c r="C713" s="6">
        <f>SUM(C714:C715)</f>
        <v>0</v>
      </c>
    </row>
    <row r="714" spans="1:3" ht="17.25" customHeight="1">
      <c r="A714" s="5">
        <v>2100601</v>
      </c>
      <c r="B714" s="5" t="s">
        <v>505</v>
      </c>
      <c r="C714" s="6"/>
    </row>
    <row r="715" spans="1:3" ht="17.25" customHeight="1">
      <c r="A715" s="5">
        <v>2100699</v>
      </c>
      <c r="B715" s="5" t="s">
        <v>506</v>
      </c>
      <c r="C715" s="6"/>
    </row>
    <row r="716" spans="1:3" ht="17.25" customHeight="1">
      <c r="A716" s="5">
        <v>21007</v>
      </c>
      <c r="B716" s="7" t="s">
        <v>507</v>
      </c>
      <c r="C716" s="6">
        <f>SUM(C717:C719)</f>
        <v>0</v>
      </c>
    </row>
    <row r="717" spans="1:3" ht="17.25" customHeight="1">
      <c r="A717" s="5">
        <v>2100716</v>
      </c>
      <c r="B717" s="5" t="s">
        <v>508</v>
      </c>
      <c r="C717" s="6"/>
    </row>
    <row r="718" spans="1:3" ht="17.25" customHeight="1">
      <c r="A718" s="5">
        <v>2100717</v>
      </c>
      <c r="B718" s="5" t="s">
        <v>509</v>
      </c>
      <c r="C718" s="6"/>
    </row>
    <row r="719" spans="1:3" ht="17.25" customHeight="1">
      <c r="A719" s="5">
        <v>2100799</v>
      </c>
      <c r="B719" s="5" t="s">
        <v>510</v>
      </c>
      <c r="C719" s="6"/>
    </row>
    <row r="720" spans="1:3" ht="17.25" customHeight="1">
      <c r="A720" s="5">
        <v>21011</v>
      </c>
      <c r="B720" s="7" t="s">
        <v>511</v>
      </c>
      <c r="C720" s="6">
        <f>SUM(C721:C724)</f>
        <v>68</v>
      </c>
    </row>
    <row r="721" spans="1:3" ht="17.25" customHeight="1">
      <c r="A721" s="5">
        <v>2101101</v>
      </c>
      <c r="B721" s="5" t="s">
        <v>512</v>
      </c>
      <c r="C721" s="6">
        <v>31</v>
      </c>
    </row>
    <row r="722" spans="1:3" ht="17.25" customHeight="1">
      <c r="A722" s="5">
        <v>2101102</v>
      </c>
      <c r="B722" s="5" t="s">
        <v>513</v>
      </c>
      <c r="C722" s="6">
        <v>37</v>
      </c>
    </row>
    <row r="723" spans="1:3" ht="17.25" customHeight="1">
      <c r="A723" s="5">
        <v>2101103</v>
      </c>
      <c r="B723" s="5" t="s">
        <v>514</v>
      </c>
      <c r="C723" s="6"/>
    </row>
    <row r="724" spans="1:3" ht="17.25" customHeight="1">
      <c r="A724" s="5">
        <v>2101199</v>
      </c>
      <c r="B724" s="5" t="s">
        <v>515</v>
      </c>
      <c r="C724" s="6"/>
    </row>
    <row r="725" spans="1:3" ht="17.25" customHeight="1">
      <c r="A725" s="5">
        <v>21012</v>
      </c>
      <c r="B725" s="7" t="s">
        <v>516</v>
      </c>
      <c r="C725" s="6">
        <f>SUM(C726:C728)</f>
        <v>0</v>
      </c>
    </row>
    <row r="726" spans="1:3" ht="17.25" customHeight="1">
      <c r="A726" s="5">
        <v>2101201</v>
      </c>
      <c r="B726" s="5" t="s">
        <v>517</v>
      </c>
      <c r="C726" s="6"/>
    </row>
    <row r="727" spans="1:3" ht="17.25" customHeight="1">
      <c r="A727" s="5">
        <v>2101202</v>
      </c>
      <c r="B727" s="5" t="s">
        <v>518</v>
      </c>
      <c r="C727" s="6"/>
    </row>
    <row r="728" spans="1:3" ht="17.25" customHeight="1">
      <c r="A728" s="5">
        <v>2101299</v>
      </c>
      <c r="B728" s="5" t="s">
        <v>519</v>
      </c>
      <c r="C728" s="6"/>
    </row>
    <row r="729" spans="1:3" ht="17.25" customHeight="1">
      <c r="A729" s="5">
        <v>21013</v>
      </c>
      <c r="B729" s="7" t="s">
        <v>520</v>
      </c>
      <c r="C729" s="6">
        <f>SUM(C730:C732)</f>
        <v>0</v>
      </c>
    </row>
    <row r="730" spans="1:3" ht="17.25" customHeight="1">
      <c r="A730" s="5">
        <v>2101301</v>
      </c>
      <c r="B730" s="5" t="s">
        <v>521</v>
      </c>
      <c r="C730" s="6"/>
    </row>
    <row r="731" spans="1:3" ht="17.25" customHeight="1">
      <c r="A731" s="5">
        <v>2101302</v>
      </c>
      <c r="B731" s="5" t="s">
        <v>522</v>
      </c>
      <c r="C731" s="6"/>
    </row>
    <row r="732" spans="1:3" ht="17.25" customHeight="1">
      <c r="A732" s="5">
        <v>2101399</v>
      </c>
      <c r="B732" s="5" t="s">
        <v>523</v>
      </c>
      <c r="C732" s="6"/>
    </row>
    <row r="733" spans="1:3" ht="17.25" customHeight="1">
      <c r="A733" s="5">
        <v>21014</v>
      </c>
      <c r="B733" s="7" t="s">
        <v>524</v>
      </c>
      <c r="C733" s="6">
        <f>SUM(C734:C735)</f>
        <v>0</v>
      </c>
    </row>
    <row r="734" spans="1:3" ht="17.25" customHeight="1">
      <c r="A734" s="5">
        <v>2101401</v>
      </c>
      <c r="B734" s="5" t="s">
        <v>525</v>
      </c>
      <c r="C734" s="6"/>
    </row>
    <row r="735" spans="1:3" ht="17.25" customHeight="1">
      <c r="A735" s="5">
        <v>2101499</v>
      </c>
      <c r="B735" s="5" t="s">
        <v>526</v>
      </c>
      <c r="C735" s="6"/>
    </row>
    <row r="736" spans="1:3" ht="17.25" customHeight="1">
      <c r="A736" s="5">
        <v>21015</v>
      </c>
      <c r="B736" s="7" t="s">
        <v>527</v>
      </c>
      <c r="C736" s="6">
        <f>SUM(C737:C744)</f>
        <v>0</v>
      </c>
    </row>
    <row r="737" spans="1:3" ht="17.25" customHeight="1">
      <c r="A737" s="5">
        <v>2101501</v>
      </c>
      <c r="B737" s="5" t="s">
        <v>1</v>
      </c>
      <c r="C737" s="6"/>
    </row>
    <row r="738" spans="1:3" ht="17.25" customHeight="1">
      <c r="A738" s="5">
        <v>2101502</v>
      </c>
      <c r="B738" s="5" t="s">
        <v>2</v>
      </c>
      <c r="C738" s="6"/>
    </row>
    <row r="739" spans="1:3" ht="17.25" customHeight="1">
      <c r="A739" s="5">
        <v>2101503</v>
      </c>
      <c r="B739" s="5" t="s">
        <v>3</v>
      </c>
      <c r="C739" s="6"/>
    </row>
    <row r="740" spans="1:3" ht="17.25" customHeight="1">
      <c r="A740" s="5">
        <v>2101504</v>
      </c>
      <c r="B740" s="5" t="s">
        <v>42</v>
      </c>
      <c r="C740" s="6"/>
    </row>
    <row r="741" spans="1:3" ht="17.25" customHeight="1">
      <c r="A741" s="5">
        <v>2101505</v>
      </c>
      <c r="B741" s="5" t="s">
        <v>528</v>
      </c>
      <c r="C741" s="6"/>
    </row>
    <row r="742" spans="1:3" ht="17.25" customHeight="1">
      <c r="A742" s="5">
        <v>2101506</v>
      </c>
      <c r="B742" s="5" t="s">
        <v>529</v>
      </c>
      <c r="C742" s="6"/>
    </row>
    <row r="743" spans="1:3" ht="17.25" customHeight="1">
      <c r="A743" s="5">
        <v>2101550</v>
      </c>
      <c r="B743" s="5" t="s">
        <v>10</v>
      </c>
      <c r="C743" s="6"/>
    </row>
    <row r="744" spans="1:3" ht="17.25" customHeight="1">
      <c r="A744" s="5">
        <v>2101599</v>
      </c>
      <c r="B744" s="5" t="s">
        <v>530</v>
      </c>
      <c r="C744" s="6"/>
    </row>
    <row r="745" spans="1:3" ht="17.25" customHeight="1">
      <c r="A745" s="5">
        <v>21016</v>
      </c>
      <c r="B745" s="7" t="s">
        <v>531</v>
      </c>
      <c r="C745" s="6">
        <f>C746</f>
        <v>0</v>
      </c>
    </row>
    <row r="746" spans="1:3" ht="17.25" customHeight="1">
      <c r="A746" s="5">
        <v>2101601</v>
      </c>
      <c r="B746" s="5" t="s">
        <v>532</v>
      </c>
      <c r="C746" s="6"/>
    </row>
    <row r="747" spans="1:3" ht="17.25" customHeight="1">
      <c r="A747" s="5">
        <v>21099</v>
      </c>
      <c r="B747" s="7" t="s">
        <v>533</v>
      </c>
      <c r="C747" s="6">
        <f>C748</f>
        <v>0</v>
      </c>
    </row>
    <row r="748" spans="1:3" ht="17.25" customHeight="1">
      <c r="A748" s="5">
        <v>2109999</v>
      </c>
      <c r="B748" s="5" t="s">
        <v>534</v>
      </c>
      <c r="C748" s="6"/>
    </row>
    <row r="749" spans="1:3" ht="17.25" customHeight="1">
      <c r="A749" s="5">
        <v>211</v>
      </c>
      <c r="B749" s="7" t="s">
        <v>1798</v>
      </c>
      <c r="C749" s="6">
        <f>SUM(C750,C760,C764,C773,C780,C787,C793,C796,C799,C801,C803,C809,C811,C813,C824)</f>
        <v>1250</v>
      </c>
    </row>
    <row r="750" spans="1:3" ht="17.25" customHeight="1">
      <c r="A750" s="5">
        <v>21101</v>
      </c>
      <c r="B750" s="7" t="s">
        <v>535</v>
      </c>
      <c r="C750" s="6">
        <f>SUM(C751:C759)</f>
        <v>0</v>
      </c>
    </row>
    <row r="751" spans="1:3" ht="17.25" customHeight="1">
      <c r="A751" s="5">
        <v>2110101</v>
      </c>
      <c r="B751" s="5" t="s">
        <v>1</v>
      </c>
      <c r="C751" s="6"/>
    </row>
    <row r="752" spans="1:3" ht="17.25" customHeight="1">
      <c r="A752" s="5">
        <v>2110102</v>
      </c>
      <c r="B752" s="5" t="s">
        <v>2</v>
      </c>
      <c r="C752" s="6"/>
    </row>
    <row r="753" spans="1:3" ht="17.25" customHeight="1">
      <c r="A753" s="5">
        <v>2110103</v>
      </c>
      <c r="B753" s="5" t="s">
        <v>3</v>
      </c>
      <c r="C753" s="6"/>
    </row>
    <row r="754" spans="1:3" ht="17.25" customHeight="1">
      <c r="A754" s="5">
        <v>2110104</v>
      </c>
      <c r="B754" s="5" t="s">
        <v>536</v>
      </c>
      <c r="C754" s="6"/>
    </row>
    <row r="755" spans="1:3" ht="17.25" customHeight="1">
      <c r="A755" s="5">
        <v>2110105</v>
      </c>
      <c r="B755" s="5" t="s">
        <v>537</v>
      </c>
      <c r="C755" s="6"/>
    </row>
    <row r="756" spans="1:3" ht="17.25" customHeight="1">
      <c r="A756" s="5">
        <v>2110106</v>
      </c>
      <c r="B756" s="5" t="s">
        <v>538</v>
      </c>
      <c r="C756" s="6"/>
    </row>
    <row r="757" spans="1:3" ht="17.25" customHeight="1">
      <c r="A757" s="5">
        <v>2110107</v>
      </c>
      <c r="B757" s="5" t="s">
        <v>539</v>
      </c>
      <c r="C757" s="6"/>
    </row>
    <row r="758" spans="1:3" ht="17.25" customHeight="1">
      <c r="A758" s="5">
        <v>2110108</v>
      </c>
      <c r="B758" s="5" t="s">
        <v>540</v>
      </c>
      <c r="C758" s="6"/>
    </row>
    <row r="759" spans="1:3" ht="17.25" customHeight="1">
      <c r="A759" s="5">
        <v>2110199</v>
      </c>
      <c r="B759" s="5" t="s">
        <v>541</v>
      </c>
      <c r="C759" s="6"/>
    </row>
    <row r="760" spans="1:3" ht="17.25" customHeight="1">
      <c r="A760" s="5">
        <v>21102</v>
      </c>
      <c r="B760" s="7" t="s">
        <v>542</v>
      </c>
      <c r="C760" s="6">
        <f>SUM(C761:C763)</f>
        <v>0</v>
      </c>
    </row>
    <row r="761" spans="1:3" ht="17.25" customHeight="1">
      <c r="A761" s="5">
        <v>2110203</v>
      </c>
      <c r="B761" s="5" t="s">
        <v>543</v>
      </c>
      <c r="C761" s="6"/>
    </row>
    <row r="762" spans="1:3" ht="17.25" customHeight="1">
      <c r="A762" s="5">
        <v>2110204</v>
      </c>
      <c r="B762" s="5" t="s">
        <v>544</v>
      </c>
      <c r="C762" s="6"/>
    </row>
    <row r="763" spans="1:3" ht="17.25" customHeight="1">
      <c r="A763" s="5">
        <v>2110299</v>
      </c>
      <c r="B763" s="5" t="s">
        <v>545</v>
      </c>
      <c r="C763" s="6"/>
    </row>
    <row r="764" spans="1:3" ht="17.25" customHeight="1">
      <c r="A764" s="5">
        <v>21103</v>
      </c>
      <c r="B764" s="7" t="s">
        <v>546</v>
      </c>
      <c r="C764" s="6">
        <f>SUM(C765:C772)</f>
        <v>550</v>
      </c>
    </row>
    <row r="765" spans="1:3" ht="17.25" customHeight="1">
      <c r="A765" s="5">
        <v>2110301</v>
      </c>
      <c r="B765" s="5" t="s">
        <v>547</v>
      </c>
      <c r="C765" s="6"/>
    </row>
    <row r="766" spans="1:3" ht="17.25" customHeight="1">
      <c r="A766" s="5">
        <v>2110302</v>
      </c>
      <c r="B766" s="5" t="s">
        <v>548</v>
      </c>
      <c r="C766" s="6">
        <v>550</v>
      </c>
    </row>
    <row r="767" spans="1:3" ht="17.25" customHeight="1">
      <c r="A767" s="5">
        <v>2110303</v>
      </c>
      <c r="B767" s="5" t="s">
        <v>549</v>
      </c>
      <c r="C767" s="6"/>
    </row>
    <row r="768" spans="1:3" ht="17.25" customHeight="1">
      <c r="A768" s="5">
        <v>2110304</v>
      </c>
      <c r="B768" s="5" t="s">
        <v>550</v>
      </c>
      <c r="C768" s="6"/>
    </row>
    <row r="769" spans="1:3" ht="17.25" customHeight="1">
      <c r="A769" s="5">
        <v>2110305</v>
      </c>
      <c r="B769" s="5" t="s">
        <v>551</v>
      </c>
      <c r="C769" s="6"/>
    </row>
    <row r="770" spans="1:3" ht="17.25" customHeight="1">
      <c r="A770" s="5">
        <v>2110306</v>
      </c>
      <c r="B770" s="5" t="s">
        <v>552</v>
      </c>
      <c r="C770" s="6"/>
    </row>
    <row r="771" spans="1:3" ht="17.25" customHeight="1">
      <c r="A771" s="5">
        <v>2110307</v>
      </c>
      <c r="B771" s="5" t="s">
        <v>553</v>
      </c>
      <c r="C771" s="6"/>
    </row>
    <row r="772" spans="1:3" ht="17.25" customHeight="1">
      <c r="A772" s="5">
        <v>2110399</v>
      </c>
      <c r="B772" s="5" t="s">
        <v>554</v>
      </c>
      <c r="C772" s="6"/>
    </row>
    <row r="773" spans="1:3" ht="17.25" customHeight="1">
      <c r="A773" s="5">
        <v>21104</v>
      </c>
      <c r="B773" s="7" t="s">
        <v>555</v>
      </c>
      <c r="C773" s="6">
        <f>SUM(C774:C779)</f>
        <v>0</v>
      </c>
    </row>
    <row r="774" spans="1:3" ht="17.25" customHeight="1">
      <c r="A774" s="5">
        <v>2110401</v>
      </c>
      <c r="B774" s="5" t="s">
        <v>556</v>
      </c>
      <c r="C774" s="6"/>
    </row>
    <row r="775" spans="1:3" ht="17.25" customHeight="1">
      <c r="A775" s="5">
        <v>2110402</v>
      </c>
      <c r="B775" s="5" t="s">
        <v>557</v>
      </c>
      <c r="C775" s="6"/>
    </row>
    <row r="776" spans="1:3" ht="17.25" customHeight="1">
      <c r="A776" s="5">
        <v>2110404</v>
      </c>
      <c r="B776" s="5" t="s">
        <v>558</v>
      </c>
      <c r="C776" s="6"/>
    </row>
    <row r="777" spans="1:3" ht="17.25" customHeight="1">
      <c r="A777" s="5">
        <v>2110405</v>
      </c>
      <c r="B777" s="5" t="s">
        <v>559</v>
      </c>
      <c r="C777" s="6"/>
    </row>
    <row r="778" spans="1:3" ht="17.25" customHeight="1">
      <c r="A778" s="5">
        <v>2110406</v>
      </c>
      <c r="B778" s="5" t="s">
        <v>560</v>
      </c>
      <c r="C778" s="6"/>
    </row>
    <row r="779" spans="1:3" ht="17.25" customHeight="1">
      <c r="A779" s="5">
        <v>2110499</v>
      </c>
      <c r="B779" s="5" t="s">
        <v>561</v>
      </c>
      <c r="C779" s="6"/>
    </row>
    <row r="780" spans="1:3" ht="17.25" customHeight="1">
      <c r="A780" s="5">
        <v>21105</v>
      </c>
      <c r="B780" s="7" t="s">
        <v>562</v>
      </c>
      <c r="C780" s="6">
        <f>SUM(C781:C786)</f>
        <v>0</v>
      </c>
    </row>
    <row r="781" spans="1:3" ht="17.25" customHeight="1">
      <c r="A781" s="5">
        <v>2110501</v>
      </c>
      <c r="B781" s="5" t="s">
        <v>563</v>
      </c>
      <c r="C781" s="6"/>
    </row>
    <row r="782" spans="1:3" ht="17.25" customHeight="1">
      <c r="A782" s="5">
        <v>2110502</v>
      </c>
      <c r="B782" s="5" t="s">
        <v>564</v>
      </c>
      <c r="C782" s="6"/>
    </row>
    <row r="783" spans="1:3" ht="17.25" customHeight="1">
      <c r="A783" s="5">
        <v>2110503</v>
      </c>
      <c r="B783" s="5" t="s">
        <v>565</v>
      </c>
      <c r="C783" s="6"/>
    </row>
    <row r="784" spans="1:3" ht="17.25" customHeight="1">
      <c r="A784" s="5">
        <v>2110506</v>
      </c>
      <c r="B784" s="5" t="s">
        <v>566</v>
      </c>
      <c r="C784" s="6"/>
    </row>
    <row r="785" spans="1:3" ht="17.25" customHeight="1">
      <c r="A785" s="5">
        <v>2110507</v>
      </c>
      <c r="B785" s="5" t="s">
        <v>567</v>
      </c>
      <c r="C785" s="6"/>
    </row>
    <row r="786" spans="1:3" ht="17.25" customHeight="1">
      <c r="A786" s="5">
        <v>2110599</v>
      </c>
      <c r="B786" s="5" t="s">
        <v>568</v>
      </c>
      <c r="C786" s="6"/>
    </row>
    <row r="787" spans="1:3" ht="17.25" customHeight="1">
      <c r="A787" s="5">
        <v>21106</v>
      </c>
      <c r="B787" s="7" t="s">
        <v>569</v>
      </c>
      <c r="C787" s="6">
        <f>SUM(C788:C792)</f>
        <v>0</v>
      </c>
    </row>
    <row r="788" spans="1:3" ht="17.25" customHeight="1">
      <c r="A788" s="5">
        <v>2110602</v>
      </c>
      <c r="B788" s="5" t="s">
        <v>570</v>
      </c>
      <c r="C788" s="6"/>
    </row>
    <row r="789" spans="1:3" ht="17.25" customHeight="1">
      <c r="A789" s="5">
        <v>2110603</v>
      </c>
      <c r="B789" s="5" t="s">
        <v>571</v>
      </c>
      <c r="C789" s="6"/>
    </row>
    <row r="790" spans="1:3" ht="17.25" customHeight="1">
      <c r="A790" s="5">
        <v>2110604</v>
      </c>
      <c r="B790" s="5" t="s">
        <v>572</v>
      </c>
      <c r="C790" s="6"/>
    </row>
    <row r="791" spans="1:3" ht="17.25" customHeight="1">
      <c r="A791" s="5">
        <v>2110605</v>
      </c>
      <c r="B791" s="5" t="s">
        <v>573</v>
      </c>
      <c r="C791" s="6"/>
    </row>
    <row r="792" spans="1:3" ht="17.25" customHeight="1">
      <c r="A792" s="5">
        <v>2110699</v>
      </c>
      <c r="B792" s="5" t="s">
        <v>574</v>
      </c>
      <c r="C792" s="6"/>
    </row>
    <row r="793" spans="1:3" ht="17.25" customHeight="1">
      <c r="A793" s="5">
        <v>21107</v>
      </c>
      <c r="B793" s="7" t="s">
        <v>575</v>
      </c>
      <c r="C793" s="6">
        <f>SUM(C794:C795)</f>
        <v>0</v>
      </c>
    </row>
    <row r="794" spans="1:3" ht="17.25" customHeight="1">
      <c r="A794" s="5">
        <v>2110704</v>
      </c>
      <c r="B794" s="5" t="s">
        <v>576</v>
      </c>
      <c r="C794" s="6"/>
    </row>
    <row r="795" spans="1:3" ht="17.25" customHeight="1">
      <c r="A795" s="5">
        <v>2110799</v>
      </c>
      <c r="B795" s="5" t="s">
        <v>577</v>
      </c>
      <c r="C795" s="6"/>
    </row>
    <row r="796" spans="1:3" ht="17.25" customHeight="1">
      <c r="A796" s="5">
        <v>21108</v>
      </c>
      <c r="B796" s="7" t="s">
        <v>578</v>
      </c>
      <c r="C796" s="6">
        <f>SUM(C797:C798)</f>
        <v>0</v>
      </c>
    </row>
    <row r="797" spans="1:3" ht="17.25" customHeight="1">
      <c r="A797" s="5">
        <v>2110804</v>
      </c>
      <c r="B797" s="5" t="s">
        <v>579</v>
      </c>
      <c r="C797" s="6"/>
    </row>
    <row r="798" spans="1:3" ht="17.25" customHeight="1">
      <c r="A798" s="5">
        <v>2110899</v>
      </c>
      <c r="B798" s="5" t="s">
        <v>580</v>
      </c>
      <c r="C798" s="6"/>
    </row>
    <row r="799" spans="1:3" ht="17.25" customHeight="1">
      <c r="A799" s="5">
        <v>21109</v>
      </c>
      <c r="B799" s="7" t="s">
        <v>581</v>
      </c>
      <c r="C799" s="6">
        <f>C800</f>
        <v>0</v>
      </c>
    </row>
    <row r="800" spans="1:3" ht="17.25" customHeight="1">
      <c r="A800" s="5">
        <v>2110901</v>
      </c>
      <c r="B800" s="5" t="s">
        <v>582</v>
      </c>
      <c r="C800" s="6"/>
    </row>
    <row r="801" spans="1:3" ht="17.25" customHeight="1">
      <c r="A801" s="5">
        <v>21110</v>
      </c>
      <c r="B801" s="7" t="s">
        <v>583</v>
      </c>
      <c r="C801" s="6">
        <f>C802</f>
        <v>0</v>
      </c>
    </row>
    <row r="802" spans="1:3" ht="17.25" customHeight="1">
      <c r="A802" s="5">
        <v>2111001</v>
      </c>
      <c r="B802" s="5" t="s">
        <v>584</v>
      </c>
      <c r="C802" s="6"/>
    </row>
    <row r="803" spans="1:3" ht="17.25" customHeight="1">
      <c r="A803" s="5">
        <v>21111</v>
      </c>
      <c r="B803" s="7" t="s">
        <v>585</v>
      </c>
      <c r="C803" s="6">
        <f>SUM(C804:C808)</f>
        <v>0</v>
      </c>
    </row>
    <row r="804" spans="1:3" ht="17.25" customHeight="1">
      <c r="A804" s="5">
        <v>2111101</v>
      </c>
      <c r="B804" s="5" t="s">
        <v>586</v>
      </c>
      <c r="C804" s="6"/>
    </row>
    <row r="805" spans="1:3" ht="17.25" customHeight="1">
      <c r="A805" s="5">
        <v>2111102</v>
      </c>
      <c r="B805" s="5" t="s">
        <v>587</v>
      </c>
      <c r="C805" s="6"/>
    </row>
    <row r="806" spans="1:3" ht="17.25" customHeight="1">
      <c r="A806" s="5">
        <v>2111103</v>
      </c>
      <c r="B806" s="5" t="s">
        <v>588</v>
      </c>
      <c r="C806" s="6"/>
    </row>
    <row r="807" spans="1:3" ht="17.25" customHeight="1">
      <c r="A807" s="5">
        <v>2111104</v>
      </c>
      <c r="B807" s="5" t="s">
        <v>589</v>
      </c>
      <c r="C807" s="6"/>
    </row>
    <row r="808" spans="1:3" ht="17.25" customHeight="1">
      <c r="A808" s="5">
        <v>2111199</v>
      </c>
      <c r="B808" s="5" t="s">
        <v>590</v>
      </c>
      <c r="C808" s="6"/>
    </row>
    <row r="809" spans="1:3" ht="17.25" customHeight="1">
      <c r="A809" s="5">
        <v>21112</v>
      </c>
      <c r="B809" s="7" t="s">
        <v>591</v>
      </c>
      <c r="C809" s="6">
        <f>C810</f>
        <v>0</v>
      </c>
    </row>
    <row r="810" spans="1:3" ht="17.25" customHeight="1">
      <c r="A810" s="5">
        <v>2111201</v>
      </c>
      <c r="B810" s="5" t="s">
        <v>592</v>
      </c>
      <c r="C810" s="6"/>
    </row>
    <row r="811" spans="1:3" ht="17.25" customHeight="1">
      <c r="A811" s="5">
        <v>21113</v>
      </c>
      <c r="B811" s="7" t="s">
        <v>593</v>
      </c>
      <c r="C811" s="6">
        <f>C812</f>
        <v>0</v>
      </c>
    </row>
    <row r="812" spans="1:3" ht="17.25" customHeight="1">
      <c r="A812" s="5">
        <v>2111301</v>
      </c>
      <c r="B812" s="5" t="s">
        <v>594</v>
      </c>
      <c r="C812" s="6"/>
    </row>
    <row r="813" spans="1:3" ht="17.25" customHeight="1">
      <c r="A813" s="5">
        <v>21114</v>
      </c>
      <c r="B813" s="7" t="s">
        <v>595</v>
      </c>
      <c r="C813" s="6">
        <f>SUM(C814:C823)</f>
        <v>0</v>
      </c>
    </row>
    <row r="814" spans="1:3" ht="17.25" customHeight="1">
      <c r="A814" s="5">
        <v>2111401</v>
      </c>
      <c r="B814" s="5" t="s">
        <v>1</v>
      </c>
      <c r="C814" s="6"/>
    </row>
    <row r="815" spans="1:3" ht="17.25" customHeight="1">
      <c r="A815" s="5">
        <v>2111402</v>
      </c>
      <c r="B815" s="5" t="s">
        <v>2</v>
      </c>
      <c r="C815" s="6"/>
    </row>
    <row r="816" spans="1:3" ht="17.25" customHeight="1">
      <c r="A816" s="5">
        <v>2111403</v>
      </c>
      <c r="B816" s="5" t="s">
        <v>3</v>
      </c>
      <c r="C816" s="6"/>
    </row>
    <row r="817" spans="1:3" ht="17.25" customHeight="1">
      <c r="A817" s="5">
        <v>2111406</v>
      </c>
      <c r="B817" s="5" t="s">
        <v>596</v>
      </c>
      <c r="C817" s="6"/>
    </row>
    <row r="818" spans="1:3" ht="17.25" customHeight="1">
      <c r="A818" s="5">
        <v>2111407</v>
      </c>
      <c r="B818" s="5" t="s">
        <v>597</v>
      </c>
      <c r="C818" s="6"/>
    </row>
    <row r="819" spans="1:3" ht="17.25" customHeight="1">
      <c r="A819" s="5">
        <v>2111408</v>
      </c>
      <c r="B819" s="5" t="s">
        <v>598</v>
      </c>
      <c r="C819" s="6"/>
    </row>
    <row r="820" spans="1:3" ht="17.25" customHeight="1">
      <c r="A820" s="5">
        <v>2111411</v>
      </c>
      <c r="B820" s="5" t="s">
        <v>42</v>
      </c>
      <c r="C820" s="6"/>
    </row>
    <row r="821" spans="1:3" ht="17.25" customHeight="1">
      <c r="A821" s="5">
        <v>2111413</v>
      </c>
      <c r="B821" s="5" t="s">
        <v>599</v>
      </c>
      <c r="C821" s="6"/>
    </row>
    <row r="822" spans="1:3" ht="17.25" customHeight="1">
      <c r="A822" s="5">
        <v>2111450</v>
      </c>
      <c r="B822" s="5" t="s">
        <v>10</v>
      </c>
      <c r="C822" s="6"/>
    </row>
    <row r="823" spans="1:3" ht="17.25" customHeight="1">
      <c r="A823" s="5">
        <v>2111499</v>
      </c>
      <c r="B823" s="5" t="s">
        <v>600</v>
      </c>
      <c r="C823" s="6"/>
    </row>
    <row r="824" spans="1:3" ht="17.25" customHeight="1">
      <c r="A824" s="5">
        <v>21199</v>
      </c>
      <c r="B824" s="7" t="s">
        <v>601</v>
      </c>
      <c r="C824" s="6">
        <f>C825</f>
        <v>700</v>
      </c>
    </row>
    <row r="825" spans="1:3" ht="17.25" customHeight="1">
      <c r="A825" s="5">
        <v>2119999</v>
      </c>
      <c r="B825" s="5" t="s">
        <v>602</v>
      </c>
      <c r="C825" s="6">
        <v>700</v>
      </c>
    </row>
    <row r="826" spans="1:3" ht="17.25" customHeight="1">
      <c r="A826" s="5">
        <v>212</v>
      </c>
      <c r="B826" s="7" t="s">
        <v>1799</v>
      </c>
      <c r="C826" s="6">
        <f>SUM(C827,C838,C840,C843,C845,C847)</f>
        <v>16846</v>
      </c>
    </row>
    <row r="827" spans="1:3" ht="17.25" customHeight="1">
      <c r="A827" s="5">
        <v>21201</v>
      </c>
      <c r="B827" s="7" t="s">
        <v>603</v>
      </c>
      <c r="C827" s="6">
        <f>SUM(C828:C837)</f>
        <v>180</v>
      </c>
    </row>
    <row r="828" spans="1:3" ht="17.25" customHeight="1">
      <c r="A828" s="5">
        <v>2120101</v>
      </c>
      <c r="B828" s="5" t="s">
        <v>1</v>
      </c>
      <c r="C828" s="6">
        <v>127</v>
      </c>
    </row>
    <row r="829" spans="1:3" ht="17.25" customHeight="1">
      <c r="A829" s="5">
        <v>2120102</v>
      </c>
      <c r="B829" s="5" t="s">
        <v>2</v>
      </c>
      <c r="C829" s="6">
        <v>4</v>
      </c>
    </row>
    <row r="830" spans="1:3" ht="17.25" customHeight="1">
      <c r="A830" s="5">
        <v>2120103</v>
      </c>
      <c r="B830" s="5" t="s">
        <v>3</v>
      </c>
      <c r="C830" s="6"/>
    </row>
    <row r="831" spans="1:3" ht="17.25" customHeight="1">
      <c r="A831" s="5">
        <v>2120104</v>
      </c>
      <c r="B831" s="5" t="s">
        <v>604</v>
      </c>
      <c r="C831" s="6"/>
    </row>
    <row r="832" spans="1:3" ht="17.25" customHeight="1">
      <c r="A832" s="5">
        <v>2120105</v>
      </c>
      <c r="B832" s="5" t="s">
        <v>605</v>
      </c>
      <c r="C832" s="6"/>
    </row>
    <row r="833" spans="1:3" ht="17.25" customHeight="1">
      <c r="A833" s="5">
        <v>2120106</v>
      </c>
      <c r="B833" s="5" t="s">
        <v>606</v>
      </c>
      <c r="C833" s="6"/>
    </row>
    <row r="834" spans="1:3" ht="17.25" customHeight="1">
      <c r="A834" s="5">
        <v>2120107</v>
      </c>
      <c r="B834" s="5" t="s">
        <v>607</v>
      </c>
      <c r="C834" s="6"/>
    </row>
    <row r="835" spans="1:3" ht="17.25" customHeight="1">
      <c r="A835" s="5">
        <v>2120109</v>
      </c>
      <c r="B835" s="5" t="s">
        <v>608</v>
      </c>
      <c r="C835" s="6"/>
    </row>
    <row r="836" spans="1:3" ht="17.25" customHeight="1">
      <c r="A836" s="5">
        <v>2120110</v>
      </c>
      <c r="B836" s="5" t="s">
        <v>609</v>
      </c>
      <c r="C836" s="6"/>
    </row>
    <row r="837" spans="1:3" ht="17.25" customHeight="1">
      <c r="A837" s="5">
        <v>2120199</v>
      </c>
      <c r="B837" s="5" t="s">
        <v>610</v>
      </c>
      <c r="C837" s="6">
        <v>49</v>
      </c>
    </row>
    <row r="838" spans="1:3" ht="17.25" customHeight="1">
      <c r="A838" s="5">
        <v>21202</v>
      </c>
      <c r="B838" s="7" t="s">
        <v>611</v>
      </c>
      <c r="C838" s="6">
        <f>C839</f>
        <v>0</v>
      </c>
    </row>
    <row r="839" spans="1:3" ht="17.25" customHeight="1">
      <c r="A839" s="5">
        <v>2120201</v>
      </c>
      <c r="B839" s="5" t="s">
        <v>612</v>
      </c>
      <c r="C839" s="6"/>
    </row>
    <row r="840" spans="1:3" ht="17.25" customHeight="1">
      <c r="A840" s="5">
        <v>21203</v>
      </c>
      <c r="B840" s="7" t="s">
        <v>613</v>
      </c>
      <c r="C840" s="6">
        <f>SUM(C841:C842)</f>
        <v>15158</v>
      </c>
    </row>
    <row r="841" spans="1:3" ht="17.25" customHeight="1">
      <c r="A841" s="5">
        <v>2120303</v>
      </c>
      <c r="B841" s="5" t="s">
        <v>614</v>
      </c>
      <c r="C841" s="6"/>
    </row>
    <row r="842" spans="1:3" ht="17.25" customHeight="1">
      <c r="A842" s="5">
        <v>2120399</v>
      </c>
      <c r="B842" s="5" t="s">
        <v>615</v>
      </c>
      <c r="C842" s="6">
        <v>15158</v>
      </c>
    </row>
    <row r="843" spans="1:3" ht="17.25" customHeight="1">
      <c r="A843" s="5">
        <v>21205</v>
      </c>
      <c r="B843" s="7" t="s">
        <v>616</v>
      </c>
      <c r="C843" s="6">
        <f t="shared" ref="C843:C847" si="0">C844</f>
        <v>1508</v>
      </c>
    </row>
    <row r="844" spans="1:3" ht="17.25" customHeight="1">
      <c r="A844" s="5">
        <v>2120501</v>
      </c>
      <c r="B844" s="5" t="s">
        <v>617</v>
      </c>
      <c r="C844" s="6">
        <v>1508</v>
      </c>
    </row>
    <row r="845" spans="1:3" ht="17.25" customHeight="1">
      <c r="A845" s="5">
        <v>21206</v>
      </c>
      <c r="B845" s="7" t="s">
        <v>618</v>
      </c>
      <c r="C845" s="6">
        <f t="shared" si="0"/>
        <v>0</v>
      </c>
    </row>
    <row r="846" spans="1:3" ht="17.25" customHeight="1">
      <c r="A846" s="5">
        <v>2120601</v>
      </c>
      <c r="B846" s="5" t="s">
        <v>619</v>
      </c>
      <c r="C846" s="6"/>
    </row>
    <row r="847" spans="1:3" ht="17.25" customHeight="1">
      <c r="A847" s="5">
        <v>21299</v>
      </c>
      <c r="B847" s="7" t="s">
        <v>620</v>
      </c>
      <c r="C847" s="6">
        <f t="shared" si="0"/>
        <v>0</v>
      </c>
    </row>
    <row r="848" spans="1:3" ht="17.25" customHeight="1">
      <c r="A848" s="5">
        <v>2129999</v>
      </c>
      <c r="B848" s="5" t="s">
        <v>621</v>
      </c>
      <c r="C848" s="6"/>
    </row>
    <row r="849" spans="1:3" ht="17.25" customHeight="1">
      <c r="A849" s="5">
        <v>213</v>
      </c>
      <c r="B849" s="7" t="s">
        <v>1800</v>
      </c>
      <c r="C849" s="6">
        <f>SUM(C850,C876,C898,C926,C937,C944,C950,C953)</f>
        <v>77</v>
      </c>
    </row>
    <row r="850" spans="1:3" ht="17.25" customHeight="1">
      <c r="A850" s="5">
        <v>21301</v>
      </c>
      <c r="B850" s="7" t="s">
        <v>622</v>
      </c>
      <c r="C850" s="6">
        <f>SUM(C851:C875)</f>
        <v>0</v>
      </c>
    </row>
    <row r="851" spans="1:3" ht="17.25" customHeight="1">
      <c r="A851" s="5">
        <v>2130101</v>
      </c>
      <c r="B851" s="5" t="s">
        <v>1</v>
      </c>
      <c r="C851" s="6"/>
    </row>
    <row r="852" spans="1:3" ht="17.25" customHeight="1">
      <c r="A852" s="5">
        <v>2130102</v>
      </c>
      <c r="B852" s="5" t="s">
        <v>2</v>
      </c>
      <c r="C852" s="6"/>
    </row>
    <row r="853" spans="1:3" ht="17.25" customHeight="1">
      <c r="A853" s="5">
        <v>2130103</v>
      </c>
      <c r="B853" s="5" t="s">
        <v>3</v>
      </c>
      <c r="C853" s="6"/>
    </row>
    <row r="854" spans="1:3" ht="17.25" customHeight="1">
      <c r="A854" s="5">
        <v>2130104</v>
      </c>
      <c r="B854" s="5" t="s">
        <v>10</v>
      </c>
      <c r="C854" s="6"/>
    </row>
    <row r="855" spans="1:3" ht="17.25" customHeight="1">
      <c r="A855" s="5">
        <v>2130105</v>
      </c>
      <c r="B855" s="5" t="s">
        <v>623</v>
      </c>
      <c r="C855" s="6"/>
    </row>
    <row r="856" spans="1:3" ht="17.25" customHeight="1">
      <c r="A856" s="5">
        <v>2130106</v>
      </c>
      <c r="B856" s="5" t="s">
        <v>624</v>
      </c>
      <c r="C856" s="6"/>
    </row>
    <row r="857" spans="1:3" ht="17.25" customHeight="1">
      <c r="A857" s="5">
        <v>2130108</v>
      </c>
      <c r="B857" s="5" t="s">
        <v>625</v>
      </c>
      <c r="C857" s="6"/>
    </row>
    <row r="858" spans="1:3" ht="17.25" customHeight="1">
      <c r="A858" s="5">
        <v>2130109</v>
      </c>
      <c r="B858" s="5" t="s">
        <v>626</v>
      </c>
      <c r="C858" s="6"/>
    </row>
    <row r="859" spans="1:3" ht="17.25" customHeight="1">
      <c r="A859" s="5">
        <v>2130110</v>
      </c>
      <c r="B859" s="5" t="s">
        <v>627</v>
      </c>
      <c r="C859" s="6"/>
    </row>
    <row r="860" spans="1:3" ht="17.25" customHeight="1">
      <c r="A860" s="5">
        <v>2130111</v>
      </c>
      <c r="B860" s="5" t="s">
        <v>628</v>
      </c>
      <c r="C860" s="6"/>
    </row>
    <row r="861" spans="1:3" ht="17.25" customHeight="1">
      <c r="A861" s="5">
        <v>2130112</v>
      </c>
      <c r="B861" s="5" t="s">
        <v>629</v>
      </c>
      <c r="C861" s="6"/>
    </row>
    <row r="862" spans="1:3" ht="17.25" customHeight="1">
      <c r="A862" s="5">
        <v>2130114</v>
      </c>
      <c r="B862" s="5" t="s">
        <v>630</v>
      </c>
      <c r="C862" s="6"/>
    </row>
    <row r="863" spans="1:3" ht="17.25" customHeight="1">
      <c r="A863" s="5">
        <v>2130119</v>
      </c>
      <c r="B863" s="5" t="s">
        <v>631</v>
      </c>
      <c r="C863" s="6"/>
    </row>
    <row r="864" spans="1:3" ht="17.25" customHeight="1">
      <c r="A864" s="5">
        <v>2130120</v>
      </c>
      <c r="B864" s="5" t="s">
        <v>632</v>
      </c>
      <c r="C864" s="6"/>
    </row>
    <row r="865" spans="1:3" ht="17.25" customHeight="1">
      <c r="A865" s="5">
        <v>2130121</v>
      </c>
      <c r="B865" s="5" t="s">
        <v>633</v>
      </c>
      <c r="C865" s="6"/>
    </row>
    <row r="866" spans="1:3" ht="17.25" customHeight="1">
      <c r="A866" s="5">
        <v>2130122</v>
      </c>
      <c r="B866" s="5" t="s">
        <v>634</v>
      </c>
      <c r="C866" s="6"/>
    </row>
    <row r="867" spans="1:3" ht="17.25" customHeight="1">
      <c r="A867" s="5">
        <v>2130124</v>
      </c>
      <c r="B867" s="5" t="s">
        <v>635</v>
      </c>
      <c r="C867" s="6"/>
    </row>
    <row r="868" spans="1:3" ht="17.25" customHeight="1">
      <c r="A868" s="5">
        <v>2130125</v>
      </c>
      <c r="B868" s="5" t="s">
        <v>636</v>
      </c>
      <c r="C868" s="6"/>
    </row>
    <row r="869" spans="1:3" ht="17.25" customHeight="1">
      <c r="A869" s="5">
        <v>2130126</v>
      </c>
      <c r="B869" s="5" t="s">
        <v>637</v>
      </c>
      <c r="C869" s="6"/>
    </row>
    <row r="870" spans="1:3" ht="17.25" customHeight="1">
      <c r="A870" s="5">
        <v>2130135</v>
      </c>
      <c r="B870" s="5" t="s">
        <v>638</v>
      </c>
      <c r="C870" s="6"/>
    </row>
    <row r="871" spans="1:3" ht="17.25" customHeight="1">
      <c r="A871" s="5">
        <v>2130142</v>
      </c>
      <c r="B871" s="5" t="s">
        <v>639</v>
      </c>
      <c r="C871" s="6"/>
    </row>
    <row r="872" spans="1:3" ht="17.25" customHeight="1">
      <c r="A872" s="5">
        <v>2130148</v>
      </c>
      <c r="B872" s="5" t="s">
        <v>640</v>
      </c>
      <c r="C872" s="6"/>
    </row>
    <row r="873" spans="1:3" ht="17.25" customHeight="1">
      <c r="A873" s="5">
        <v>2130152</v>
      </c>
      <c r="B873" s="5" t="s">
        <v>641</v>
      </c>
      <c r="C873" s="6"/>
    </row>
    <row r="874" spans="1:3" ht="17.25" customHeight="1">
      <c r="A874" s="5">
        <v>2130153</v>
      </c>
      <c r="B874" s="5" t="s">
        <v>642</v>
      </c>
      <c r="C874" s="6"/>
    </row>
    <row r="875" spans="1:3" ht="17.25" customHeight="1">
      <c r="A875" s="5">
        <v>2130199</v>
      </c>
      <c r="B875" s="5" t="s">
        <v>643</v>
      </c>
      <c r="C875" s="6"/>
    </row>
    <row r="876" spans="1:3" ht="17.25" customHeight="1">
      <c r="A876" s="5">
        <v>21302</v>
      </c>
      <c r="B876" s="7" t="s">
        <v>644</v>
      </c>
      <c r="C876" s="6">
        <f>SUM(C877:C897)</f>
        <v>0</v>
      </c>
    </row>
    <row r="877" spans="1:3" ht="17.25" customHeight="1">
      <c r="A877" s="5">
        <v>2130201</v>
      </c>
      <c r="B877" s="5" t="s">
        <v>1</v>
      </c>
      <c r="C877" s="6"/>
    </row>
    <row r="878" spans="1:3" ht="17.25" customHeight="1">
      <c r="A878" s="5">
        <v>2130202</v>
      </c>
      <c r="B878" s="5" t="s">
        <v>2</v>
      </c>
      <c r="C878" s="6"/>
    </row>
    <row r="879" spans="1:3" ht="17.25" customHeight="1">
      <c r="A879" s="5">
        <v>2130203</v>
      </c>
      <c r="B879" s="5" t="s">
        <v>3</v>
      </c>
      <c r="C879" s="6"/>
    </row>
    <row r="880" spans="1:3" ht="17.25" customHeight="1">
      <c r="A880" s="5">
        <v>2130204</v>
      </c>
      <c r="B880" s="5" t="s">
        <v>645</v>
      </c>
      <c r="C880" s="6"/>
    </row>
    <row r="881" spans="1:3" ht="17.25" customHeight="1">
      <c r="A881" s="5">
        <v>2130205</v>
      </c>
      <c r="B881" s="5" t="s">
        <v>646</v>
      </c>
      <c r="C881" s="6"/>
    </row>
    <row r="882" spans="1:3" ht="17.25" customHeight="1">
      <c r="A882" s="5">
        <v>2130206</v>
      </c>
      <c r="B882" s="5" t="s">
        <v>647</v>
      </c>
      <c r="C882" s="6"/>
    </row>
    <row r="883" spans="1:3" ht="17.25" customHeight="1">
      <c r="A883" s="5">
        <v>2130207</v>
      </c>
      <c r="B883" s="5" t="s">
        <v>648</v>
      </c>
      <c r="C883" s="6"/>
    </row>
    <row r="884" spans="1:3" ht="17.25" customHeight="1">
      <c r="A884" s="5">
        <v>2130209</v>
      </c>
      <c r="B884" s="5" t="s">
        <v>649</v>
      </c>
      <c r="C884" s="6"/>
    </row>
    <row r="885" spans="1:3" ht="17.25" customHeight="1">
      <c r="A885" s="5">
        <v>2130211</v>
      </c>
      <c r="B885" s="5" t="s">
        <v>650</v>
      </c>
      <c r="C885" s="6"/>
    </row>
    <row r="886" spans="1:3" ht="17.25" customHeight="1">
      <c r="A886" s="5">
        <v>2130212</v>
      </c>
      <c r="B886" s="5" t="s">
        <v>651</v>
      </c>
      <c r="C886" s="6"/>
    </row>
    <row r="887" spans="1:3" ht="17.25" customHeight="1">
      <c r="A887" s="5">
        <v>2130213</v>
      </c>
      <c r="B887" s="5" t="s">
        <v>652</v>
      </c>
      <c r="C887" s="6"/>
    </row>
    <row r="888" spans="1:3" ht="17.25" customHeight="1">
      <c r="A888" s="5">
        <v>2130217</v>
      </c>
      <c r="B888" s="5" t="s">
        <v>653</v>
      </c>
      <c r="C888" s="6"/>
    </row>
    <row r="889" spans="1:3" ht="17.25" customHeight="1">
      <c r="A889" s="5">
        <v>2130220</v>
      </c>
      <c r="B889" s="5" t="s">
        <v>654</v>
      </c>
      <c r="C889" s="6"/>
    </row>
    <row r="890" spans="1:3" ht="17.25" customHeight="1">
      <c r="A890" s="5">
        <v>2130221</v>
      </c>
      <c r="B890" s="5" t="s">
        <v>655</v>
      </c>
      <c r="C890" s="6"/>
    </row>
    <row r="891" spans="1:3" ht="17.25" customHeight="1">
      <c r="A891" s="5">
        <v>2130223</v>
      </c>
      <c r="B891" s="5" t="s">
        <v>656</v>
      </c>
      <c r="C891" s="6"/>
    </row>
    <row r="892" spans="1:3" ht="17.25" customHeight="1">
      <c r="A892" s="5">
        <v>2130226</v>
      </c>
      <c r="B892" s="5" t="s">
        <v>657</v>
      </c>
      <c r="C892" s="6"/>
    </row>
    <row r="893" spans="1:3" ht="17.25" customHeight="1">
      <c r="A893" s="5">
        <v>2130227</v>
      </c>
      <c r="B893" s="5" t="s">
        <v>658</v>
      </c>
      <c r="C893" s="6"/>
    </row>
    <row r="894" spans="1:3" ht="17.25" customHeight="1">
      <c r="A894" s="5">
        <v>2130234</v>
      </c>
      <c r="B894" s="5" t="s">
        <v>659</v>
      </c>
      <c r="C894" s="6"/>
    </row>
    <row r="895" spans="1:3" ht="17.25" customHeight="1">
      <c r="A895" s="5">
        <v>2130236</v>
      </c>
      <c r="B895" s="5" t="s">
        <v>660</v>
      </c>
      <c r="C895" s="6"/>
    </row>
    <row r="896" spans="1:3" ht="17.25" customHeight="1">
      <c r="A896" s="5">
        <v>2130237</v>
      </c>
      <c r="B896" s="5" t="s">
        <v>629</v>
      </c>
      <c r="C896" s="6"/>
    </row>
    <row r="897" spans="1:3" ht="17.25" customHeight="1">
      <c r="A897" s="5">
        <v>2130299</v>
      </c>
      <c r="B897" s="5" t="s">
        <v>661</v>
      </c>
      <c r="C897" s="6"/>
    </row>
    <row r="898" spans="1:3" ht="17.25" customHeight="1">
      <c r="A898" s="5">
        <v>21303</v>
      </c>
      <c r="B898" s="7" t="s">
        <v>662</v>
      </c>
      <c r="C898" s="6">
        <f>SUM(C899:C925)</f>
        <v>77</v>
      </c>
    </row>
    <row r="899" spans="1:3" ht="17.25" customHeight="1">
      <c r="A899" s="5">
        <v>2130301</v>
      </c>
      <c r="B899" s="5" t="s">
        <v>1</v>
      </c>
      <c r="C899" s="6"/>
    </row>
    <row r="900" spans="1:3" ht="17.25" customHeight="1">
      <c r="A900" s="5">
        <v>2130302</v>
      </c>
      <c r="B900" s="5" t="s">
        <v>2</v>
      </c>
      <c r="C900" s="6"/>
    </row>
    <row r="901" spans="1:3" ht="17.25" customHeight="1">
      <c r="A901" s="5">
        <v>2130303</v>
      </c>
      <c r="B901" s="5" t="s">
        <v>3</v>
      </c>
      <c r="C901" s="6"/>
    </row>
    <row r="902" spans="1:3" ht="17.25" customHeight="1">
      <c r="A902" s="5">
        <v>2130304</v>
      </c>
      <c r="B902" s="5" t="s">
        <v>663</v>
      </c>
      <c r="C902" s="6"/>
    </row>
    <row r="903" spans="1:3" ht="17.25" customHeight="1">
      <c r="A903" s="5">
        <v>2130305</v>
      </c>
      <c r="B903" s="5" t="s">
        <v>664</v>
      </c>
      <c r="C903" s="6"/>
    </row>
    <row r="904" spans="1:3" ht="17.25" customHeight="1">
      <c r="A904" s="5">
        <v>2130306</v>
      </c>
      <c r="B904" s="5" t="s">
        <v>665</v>
      </c>
      <c r="C904" s="6"/>
    </row>
    <row r="905" spans="1:3" ht="17.25" customHeight="1">
      <c r="A905" s="5">
        <v>2130307</v>
      </c>
      <c r="B905" s="5" t="s">
        <v>666</v>
      </c>
      <c r="C905" s="6"/>
    </row>
    <row r="906" spans="1:3" ht="17.25" customHeight="1">
      <c r="A906" s="5">
        <v>2130308</v>
      </c>
      <c r="B906" s="5" t="s">
        <v>667</v>
      </c>
      <c r="C906" s="6"/>
    </row>
    <row r="907" spans="1:3" ht="17.25" customHeight="1">
      <c r="A907" s="5">
        <v>2130309</v>
      </c>
      <c r="B907" s="5" t="s">
        <v>668</v>
      </c>
      <c r="C907" s="6"/>
    </row>
    <row r="908" spans="1:3" ht="17.25" customHeight="1">
      <c r="A908" s="5">
        <v>2130310</v>
      </c>
      <c r="B908" s="5" t="s">
        <v>669</v>
      </c>
      <c r="C908" s="6">
        <v>77</v>
      </c>
    </row>
    <row r="909" spans="1:3" ht="17.25" customHeight="1">
      <c r="A909" s="5">
        <v>2130311</v>
      </c>
      <c r="B909" s="5" t="s">
        <v>670</v>
      </c>
      <c r="C909" s="6"/>
    </row>
    <row r="910" spans="1:3" ht="17.25" customHeight="1">
      <c r="A910" s="5">
        <v>2130312</v>
      </c>
      <c r="B910" s="5" t="s">
        <v>671</v>
      </c>
      <c r="C910" s="6"/>
    </row>
    <row r="911" spans="1:3" ht="17.25" customHeight="1">
      <c r="A911" s="5">
        <v>2130313</v>
      </c>
      <c r="B911" s="5" t="s">
        <v>672</v>
      </c>
      <c r="C911" s="6"/>
    </row>
    <row r="912" spans="1:3" ht="17.25" customHeight="1">
      <c r="A912" s="5">
        <v>2130314</v>
      </c>
      <c r="B912" s="5" t="s">
        <v>673</v>
      </c>
      <c r="C912" s="6"/>
    </row>
    <row r="913" spans="1:3" ht="17.25" customHeight="1">
      <c r="A913" s="5">
        <v>2130315</v>
      </c>
      <c r="B913" s="5" t="s">
        <v>674</v>
      </c>
      <c r="C913" s="6"/>
    </row>
    <row r="914" spans="1:3" ht="17.25" customHeight="1">
      <c r="A914" s="5">
        <v>2130316</v>
      </c>
      <c r="B914" s="5" t="s">
        <v>675</v>
      </c>
      <c r="C914" s="6"/>
    </row>
    <row r="915" spans="1:3" ht="17.25" customHeight="1">
      <c r="A915" s="5">
        <v>2130317</v>
      </c>
      <c r="B915" s="5" t="s">
        <v>676</v>
      </c>
      <c r="C915" s="6"/>
    </row>
    <row r="916" spans="1:3" ht="17.25" customHeight="1">
      <c r="A916" s="5">
        <v>2130318</v>
      </c>
      <c r="B916" s="5" t="s">
        <v>677</v>
      </c>
      <c r="C916" s="6"/>
    </row>
    <row r="917" spans="1:3" ht="17.25" customHeight="1">
      <c r="A917" s="5">
        <v>2130319</v>
      </c>
      <c r="B917" s="5" t="s">
        <v>678</v>
      </c>
      <c r="C917" s="6"/>
    </row>
    <row r="918" spans="1:3" ht="17.25" customHeight="1">
      <c r="A918" s="5">
        <v>2130321</v>
      </c>
      <c r="B918" s="5" t="s">
        <v>679</v>
      </c>
      <c r="C918" s="6"/>
    </row>
    <row r="919" spans="1:3" ht="17.25" customHeight="1">
      <c r="A919" s="5">
        <v>2130322</v>
      </c>
      <c r="B919" s="5" t="s">
        <v>680</v>
      </c>
      <c r="C919" s="6"/>
    </row>
    <row r="920" spans="1:3" ht="17.25" customHeight="1">
      <c r="A920" s="5">
        <v>2130333</v>
      </c>
      <c r="B920" s="5" t="s">
        <v>656</v>
      </c>
      <c r="C920" s="6"/>
    </row>
    <row r="921" spans="1:3" ht="17.25" customHeight="1">
      <c r="A921" s="5">
        <v>2130334</v>
      </c>
      <c r="B921" s="5" t="s">
        <v>681</v>
      </c>
      <c r="C921" s="6"/>
    </row>
    <row r="922" spans="1:3" ht="17.25" customHeight="1">
      <c r="A922" s="5">
        <v>2130335</v>
      </c>
      <c r="B922" s="5" t="s">
        <v>1801</v>
      </c>
      <c r="C922" s="6"/>
    </row>
    <row r="923" spans="1:3" ht="17.25" customHeight="1">
      <c r="A923" s="5">
        <v>2130336</v>
      </c>
      <c r="B923" s="5" t="s">
        <v>682</v>
      </c>
      <c r="C923" s="6"/>
    </row>
    <row r="924" spans="1:3" ht="17.25" customHeight="1">
      <c r="A924" s="5">
        <v>2130337</v>
      </c>
      <c r="B924" s="5" t="s">
        <v>683</v>
      </c>
      <c r="C924" s="6"/>
    </row>
    <row r="925" spans="1:3" ht="17.25" customHeight="1">
      <c r="A925" s="5">
        <v>2130399</v>
      </c>
      <c r="B925" s="5" t="s">
        <v>684</v>
      </c>
      <c r="C925" s="6"/>
    </row>
    <row r="926" spans="1:3" ht="17.25" customHeight="1">
      <c r="A926" s="5">
        <v>21305</v>
      </c>
      <c r="B926" s="7" t="s">
        <v>1802</v>
      </c>
      <c r="C926" s="6">
        <f>SUM(C927:C936)</f>
        <v>0</v>
      </c>
    </row>
    <row r="927" spans="1:3" ht="17.25" customHeight="1">
      <c r="A927" s="5">
        <v>2130501</v>
      </c>
      <c r="B927" s="5" t="s">
        <v>1</v>
      </c>
      <c r="C927" s="6"/>
    </row>
    <row r="928" spans="1:3" ht="17.25" customHeight="1">
      <c r="A928" s="5">
        <v>2130502</v>
      </c>
      <c r="B928" s="5" t="s">
        <v>2</v>
      </c>
      <c r="C928" s="6"/>
    </row>
    <row r="929" spans="1:3" ht="17.25" customHeight="1">
      <c r="A929" s="5">
        <v>2130503</v>
      </c>
      <c r="B929" s="5" t="s">
        <v>3</v>
      </c>
      <c r="C929" s="6"/>
    </row>
    <row r="930" spans="1:3" ht="17.25" customHeight="1">
      <c r="A930" s="5">
        <v>2130504</v>
      </c>
      <c r="B930" s="5" t="s">
        <v>685</v>
      </c>
      <c r="C930" s="6"/>
    </row>
    <row r="931" spans="1:3" ht="17.25" customHeight="1">
      <c r="A931" s="5">
        <v>2130505</v>
      </c>
      <c r="B931" s="5" t="s">
        <v>686</v>
      </c>
      <c r="C931" s="6"/>
    </row>
    <row r="932" spans="1:3" ht="17.25" customHeight="1">
      <c r="A932" s="5">
        <v>2130506</v>
      </c>
      <c r="B932" s="5" t="s">
        <v>687</v>
      </c>
      <c r="C932" s="6"/>
    </row>
    <row r="933" spans="1:3" ht="17.25" customHeight="1">
      <c r="A933" s="5">
        <v>2130507</v>
      </c>
      <c r="B933" s="5" t="s">
        <v>688</v>
      </c>
      <c r="C933" s="6"/>
    </row>
    <row r="934" spans="1:3" ht="17.25" customHeight="1">
      <c r="A934" s="5">
        <v>2130508</v>
      </c>
      <c r="B934" s="5" t="s">
        <v>689</v>
      </c>
      <c r="C934" s="6"/>
    </row>
    <row r="935" spans="1:3" ht="17.25" customHeight="1">
      <c r="A935" s="5">
        <v>2130550</v>
      </c>
      <c r="B935" s="5" t="s">
        <v>10</v>
      </c>
      <c r="C935" s="6"/>
    </row>
    <row r="936" spans="1:3" ht="17.25" customHeight="1">
      <c r="A936" s="5">
        <v>2130599</v>
      </c>
      <c r="B936" s="5" t="s">
        <v>1803</v>
      </c>
      <c r="C936" s="6"/>
    </row>
    <row r="937" spans="1:3" ht="17.25" customHeight="1">
      <c r="A937" s="5">
        <v>21307</v>
      </c>
      <c r="B937" s="7" t="s">
        <v>690</v>
      </c>
      <c r="C937" s="6">
        <f>SUM(C938:C943)</f>
        <v>0</v>
      </c>
    </row>
    <row r="938" spans="1:3" ht="17.25" customHeight="1">
      <c r="A938" s="5">
        <v>2130701</v>
      </c>
      <c r="B938" s="5" t="s">
        <v>691</v>
      </c>
      <c r="C938" s="6"/>
    </row>
    <row r="939" spans="1:3" ht="17.25" customHeight="1">
      <c r="A939" s="5">
        <v>2130704</v>
      </c>
      <c r="B939" s="5" t="s">
        <v>692</v>
      </c>
      <c r="C939" s="6"/>
    </row>
    <row r="940" spans="1:3" ht="17.25" customHeight="1">
      <c r="A940" s="5">
        <v>2130705</v>
      </c>
      <c r="B940" s="5" t="s">
        <v>693</v>
      </c>
      <c r="C940" s="6"/>
    </row>
    <row r="941" spans="1:3" ht="17.25" customHeight="1">
      <c r="A941" s="5">
        <v>2130706</v>
      </c>
      <c r="B941" s="5" t="s">
        <v>694</v>
      </c>
      <c r="C941" s="6"/>
    </row>
    <row r="942" spans="1:3" ht="17.25" customHeight="1">
      <c r="A942" s="5">
        <v>2130707</v>
      </c>
      <c r="B942" s="5" t="s">
        <v>695</v>
      </c>
      <c r="C942" s="6"/>
    </row>
    <row r="943" spans="1:3" ht="17.25" customHeight="1">
      <c r="A943" s="5">
        <v>2130799</v>
      </c>
      <c r="B943" s="5" t="s">
        <v>696</v>
      </c>
      <c r="C943" s="6"/>
    </row>
    <row r="944" spans="1:3" ht="17.25" customHeight="1">
      <c r="A944" s="5">
        <v>21308</v>
      </c>
      <c r="B944" s="7" t="s">
        <v>697</v>
      </c>
      <c r="C944" s="6">
        <f>SUM(C945:C949)</f>
        <v>0</v>
      </c>
    </row>
    <row r="945" spans="1:3" ht="17.25" customHeight="1">
      <c r="A945" s="5">
        <v>2130801</v>
      </c>
      <c r="B945" s="5" t="s">
        <v>698</v>
      </c>
      <c r="C945" s="6"/>
    </row>
    <row r="946" spans="1:3" ht="17.25" customHeight="1">
      <c r="A946" s="5">
        <v>2130803</v>
      </c>
      <c r="B946" s="5" t="s">
        <v>699</v>
      </c>
      <c r="C946" s="6"/>
    </row>
    <row r="947" spans="1:3" ht="17.25" customHeight="1">
      <c r="A947" s="5">
        <v>2130804</v>
      </c>
      <c r="B947" s="5" t="s">
        <v>700</v>
      </c>
      <c r="C947" s="6"/>
    </row>
    <row r="948" spans="1:3" ht="17.25" customHeight="1">
      <c r="A948" s="5">
        <v>2130805</v>
      </c>
      <c r="B948" s="5" t="s">
        <v>701</v>
      </c>
      <c r="C948" s="6"/>
    </row>
    <row r="949" spans="1:3" ht="17.25" customHeight="1">
      <c r="A949" s="5">
        <v>2130899</v>
      </c>
      <c r="B949" s="5" t="s">
        <v>702</v>
      </c>
      <c r="C949" s="6"/>
    </row>
    <row r="950" spans="1:3" ht="17.25" customHeight="1">
      <c r="A950" s="5">
        <v>21309</v>
      </c>
      <c r="B950" s="7" t="s">
        <v>703</v>
      </c>
      <c r="C950" s="6">
        <f>SUM(C951:C952)</f>
        <v>0</v>
      </c>
    </row>
    <row r="951" spans="1:3" ht="17.25" customHeight="1">
      <c r="A951" s="5">
        <v>2130901</v>
      </c>
      <c r="B951" s="5" t="s">
        <v>704</v>
      </c>
      <c r="C951" s="6"/>
    </row>
    <row r="952" spans="1:3" ht="17.25" customHeight="1">
      <c r="A952" s="5">
        <v>2130999</v>
      </c>
      <c r="B952" s="5" t="s">
        <v>705</v>
      </c>
      <c r="C952" s="6"/>
    </row>
    <row r="953" spans="1:3" ht="17.25" customHeight="1">
      <c r="A953" s="5">
        <v>21399</v>
      </c>
      <c r="B953" s="7" t="s">
        <v>706</v>
      </c>
      <c r="C953" s="6">
        <f>C954+C955</f>
        <v>0</v>
      </c>
    </row>
    <row r="954" spans="1:3" ht="17.25" customHeight="1">
      <c r="A954" s="5">
        <v>2139901</v>
      </c>
      <c r="B954" s="5" t="s">
        <v>707</v>
      </c>
      <c r="C954" s="6"/>
    </row>
    <row r="955" spans="1:3" ht="17.25" customHeight="1">
      <c r="A955" s="5">
        <v>2139999</v>
      </c>
      <c r="B955" s="5" t="s">
        <v>708</v>
      </c>
      <c r="C955" s="6"/>
    </row>
    <row r="956" spans="1:3" ht="17.25" customHeight="1">
      <c r="A956" s="5">
        <v>214</v>
      </c>
      <c r="B956" s="7" t="s">
        <v>1804</v>
      </c>
      <c r="C956" s="6">
        <f>SUM(C957,C979,C989,C999,C1006,C1011)</f>
        <v>0</v>
      </c>
    </row>
    <row r="957" spans="1:3" ht="17.25" customHeight="1">
      <c r="A957" s="5">
        <v>21401</v>
      </c>
      <c r="B957" s="7" t="s">
        <v>709</v>
      </c>
      <c r="C957" s="6">
        <f>SUM(C958:C978)</f>
        <v>0</v>
      </c>
    </row>
    <row r="958" spans="1:3" ht="17.25" customHeight="1">
      <c r="A958" s="5">
        <v>2140101</v>
      </c>
      <c r="B958" s="5" t="s">
        <v>1</v>
      </c>
      <c r="C958" s="6"/>
    </row>
    <row r="959" spans="1:3" ht="17.25" customHeight="1">
      <c r="A959" s="5">
        <v>2140102</v>
      </c>
      <c r="B959" s="5" t="s">
        <v>2</v>
      </c>
      <c r="C959" s="6"/>
    </row>
    <row r="960" spans="1:3" ht="17.25" customHeight="1">
      <c r="A960" s="5">
        <v>2140103</v>
      </c>
      <c r="B960" s="5" t="s">
        <v>3</v>
      </c>
      <c r="C960" s="6"/>
    </row>
    <row r="961" spans="1:3" ht="17.25" customHeight="1">
      <c r="A961" s="5">
        <v>2140104</v>
      </c>
      <c r="B961" s="5" t="s">
        <v>710</v>
      </c>
      <c r="C961" s="6"/>
    </row>
    <row r="962" spans="1:3" ht="17.25" customHeight="1">
      <c r="A962" s="5">
        <v>2140106</v>
      </c>
      <c r="B962" s="5" t="s">
        <v>711</v>
      </c>
      <c r="C962" s="6"/>
    </row>
    <row r="963" spans="1:3" ht="17.25" customHeight="1">
      <c r="A963" s="5">
        <v>2140109</v>
      </c>
      <c r="B963" s="5" t="s">
        <v>712</v>
      </c>
      <c r="C963" s="6"/>
    </row>
    <row r="964" spans="1:3" ht="17.25" customHeight="1">
      <c r="A964" s="5">
        <v>2140110</v>
      </c>
      <c r="B964" s="5" t="s">
        <v>713</v>
      </c>
      <c r="C964" s="6"/>
    </row>
    <row r="965" spans="1:3" ht="17.25" customHeight="1">
      <c r="A965" s="5">
        <v>2140111</v>
      </c>
      <c r="B965" s="5" t="s">
        <v>714</v>
      </c>
      <c r="C965" s="6"/>
    </row>
    <row r="966" spans="1:3" ht="17.25" customHeight="1">
      <c r="A966" s="5">
        <v>2140112</v>
      </c>
      <c r="B966" s="5" t="s">
        <v>715</v>
      </c>
      <c r="C966" s="6"/>
    </row>
    <row r="967" spans="1:3" ht="17.25" customHeight="1">
      <c r="A967" s="5">
        <v>2140114</v>
      </c>
      <c r="B967" s="5" t="s">
        <v>716</v>
      </c>
      <c r="C967" s="6"/>
    </row>
    <row r="968" spans="1:3" ht="17.25" customHeight="1">
      <c r="A968" s="5">
        <v>2140122</v>
      </c>
      <c r="B968" s="5" t="s">
        <v>717</v>
      </c>
      <c r="C968" s="6"/>
    </row>
    <row r="969" spans="1:3" ht="17.25" customHeight="1">
      <c r="A969" s="5">
        <v>2140123</v>
      </c>
      <c r="B969" s="5" t="s">
        <v>718</v>
      </c>
      <c r="C969" s="6"/>
    </row>
    <row r="970" spans="1:3" ht="17.25" customHeight="1">
      <c r="A970" s="5">
        <v>2140127</v>
      </c>
      <c r="B970" s="5" t="s">
        <v>719</v>
      </c>
      <c r="C970" s="6"/>
    </row>
    <row r="971" spans="1:3" ht="17.25" customHeight="1">
      <c r="A971" s="5">
        <v>2140128</v>
      </c>
      <c r="B971" s="5" t="s">
        <v>720</v>
      </c>
      <c r="C971" s="6"/>
    </row>
    <row r="972" spans="1:3" ht="17.25" customHeight="1">
      <c r="A972" s="5">
        <v>2140129</v>
      </c>
      <c r="B972" s="5" t="s">
        <v>721</v>
      </c>
      <c r="C972" s="6"/>
    </row>
    <row r="973" spans="1:3" ht="17.25" customHeight="1">
      <c r="A973" s="5">
        <v>2140130</v>
      </c>
      <c r="B973" s="5" t="s">
        <v>722</v>
      </c>
      <c r="C973" s="6"/>
    </row>
    <row r="974" spans="1:3" ht="17.25" customHeight="1">
      <c r="A974" s="5">
        <v>2140131</v>
      </c>
      <c r="B974" s="5" t="s">
        <v>723</v>
      </c>
      <c r="C974" s="6"/>
    </row>
    <row r="975" spans="1:3" ht="17.25" customHeight="1">
      <c r="A975" s="5">
        <v>2140133</v>
      </c>
      <c r="B975" s="5" t="s">
        <v>724</v>
      </c>
      <c r="C975" s="6"/>
    </row>
    <row r="976" spans="1:3" ht="17.25" customHeight="1">
      <c r="A976" s="5">
        <v>2140136</v>
      </c>
      <c r="B976" s="5" t="s">
        <v>725</v>
      </c>
      <c r="C976" s="6"/>
    </row>
    <row r="977" spans="1:3" ht="17.25" customHeight="1">
      <c r="A977" s="5">
        <v>2140138</v>
      </c>
      <c r="B977" s="5" t="s">
        <v>726</v>
      </c>
      <c r="C977" s="6"/>
    </row>
    <row r="978" spans="1:3" ht="17.25" customHeight="1">
      <c r="A978" s="5">
        <v>2140199</v>
      </c>
      <c r="B978" s="5" t="s">
        <v>727</v>
      </c>
      <c r="C978" s="6"/>
    </row>
    <row r="979" spans="1:3" ht="17.25" customHeight="1">
      <c r="A979" s="5">
        <v>21402</v>
      </c>
      <c r="B979" s="7" t="s">
        <v>728</v>
      </c>
      <c r="C979" s="6">
        <f>SUM(C980:C988)</f>
        <v>0</v>
      </c>
    </row>
    <row r="980" spans="1:3" ht="17.25" customHeight="1">
      <c r="A980" s="5">
        <v>2140201</v>
      </c>
      <c r="B980" s="5" t="s">
        <v>1</v>
      </c>
      <c r="C980" s="6"/>
    </row>
    <row r="981" spans="1:3" ht="17.25" customHeight="1">
      <c r="A981" s="5">
        <v>2140202</v>
      </c>
      <c r="B981" s="5" t="s">
        <v>2</v>
      </c>
      <c r="C981" s="6"/>
    </row>
    <row r="982" spans="1:3" ht="17.25" customHeight="1">
      <c r="A982" s="5">
        <v>2140203</v>
      </c>
      <c r="B982" s="5" t="s">
        <v>3</v>
      </c>
      <c r="C982" s="6"/>
    </row>
    <row r="983" spans="1:3" ht="17.25" customHeight="1">
      <c r="A983" s="5">
        <v>2140204</v>
      </c>
      <c r="B983" s="5" t="s">
        <v>729</v>
      </c>
      <c r="C983" s="6"/>
    </row>
    <row r="984" spans="1:3" ht="17.25" customHeight="1">
      <c r="A984" s="5">
        <v>2140205</v>
      </c>
      <c r="B984" s="5" t="s">
        <v>730</v>
      </c>
      <c r="C984" s="6"/>
    </row>
    <row r="985" spans="1:3" ht="17.25" customHeight="1">
      <c r="A985" s="5">
        <v>2140206</v>
      </c>
      <c r="B985" s="5" t="s">
        <v>731</v>
      </c>
      <c r="C985" s="6"/>
    </row>
    <row r="986" spans="1:3" ht="17.25" customHeight="1">
      <c r="A986" s="5">
        <v>2140207</v>
      </c>
      <c r="B986" s="5" t="s">
        <v>732</v>
      </c>
      <c r="C986" s="6"/>
    </row>
    <row r="987" spans="1:3" ht="17.25" customHeight="1">
      <c r="A987" s="5">
        <v>2140208</v>
      </c>
      <c r="B987" s="5" t="s">
        <v>733</v>
      </c>
      <c r="C987" s="6"/>
    </row>
    <row r="988" spans="1:3" ht="17.25" customHeight="1">
      <c r="A988" s="5">
        <v>2140299</v>
      </c>
      <c r="B988" s="5" t="s">
        <v>734</v>
      </c>
      <c r="C988" s="6"/>
    </row>
    <row r="989" spans="1:3" ht="17.25" customHeight="1">
      <c r="A989" s="5">
        <v>21403</v>
      </c>
      <c r="B989" s="7" t="s">
        <v>735</v>
      </c>
      <c r="C989" s="6">
        <f>SUM(C990:C998)</f>
        <v>0</v>
      </c>
    </row>
    <row r="990" spans="1:3" ht="17.25" customHeight="1">
      <c r="A990" s="5">
        <v>2140301</v>
      </c>
      <c r="B990" s="5" t="s">
        <v>1</v>
      </c>
      <c r="C990" s="6"/>
    </row>
    <row r="991" spans="1:3" ht="17.25" customHeight="1">
      <c r="A991" s="5">
        <v>2140302</v>
      </c>
      <c r="B991" s="5" t="s">
        <v>2</v>
      </c>
      <c r="C991" s="6"/>
    </row>
    <row r="992" spans="1:3" ht="17.25" customHeight="1">
      <c r="A992" s="5">
        <v>2140303</v>
      </c>
      <c r="B992" s="5" t="s">
        <v>3</v>
      </c>
      <c r="C992" s="6"/>
    </row>
    <row r="993" spans="1:3" ht="17.25" customHeight="1">
      <c r="A993" s="5">
        <v>2140304</v>
      </c>
      <c r="B993" s="5" t="s">
        <v>736</v>
      </c>
      <c r="C993" s="6"/>
    </row>
    <row r="994" spans="1:3" ht="17.25" customHeight="1">
      <c r="A994" s="5">
        <v>2140305</v>
      </c>
      <c r="B994" s="5" t="s">
        <v>737</v>
      </c>
      <c r="C994" s="6"/>
    </row>
    <row r="995" spans="1:3" ht="17.25" customHeight="1">
      <c r="A995" s="5">
        <v>2140306</v>
      </c>
      <c r="B995" s="5" t="s">
        <v>738</v>
      </c>
      <c r="C995" s="6"/>
    </row>
    <row r="996" spans="1:3" ht="17.25" customHeight="1">
      <c r="A996" s="5">
        <v>2140307</v>
      </c>
      <c r="B996" s="5" t="s">
        <v>739</v>
      </c>
      <c r="C996" s="6"/>
    </row>
    <row r="997" spans="1:3" ht="17.25" customHeight="1">
      <c r="A997" s="5">
        <v>2140308</v>
      </c>
      <c r="B997" s="5" t="s">
        <v>740</v>
      </c>
      <c r="C997" s="6"/>
    </row>
    <row r="998" spans="1:3" ht="17.25" customHeight="1">
      <c r="A998" s="5">
        <v>2140399</v>
      </c>
      <c r="B998" s="5" t="s">
        <v>741</v>
      </c>
      <c r="C998" s="6"/>
    </row>
    <row r="999" spans="1:3" ht="17.25" customHeight="1">
      <c r="A999" s="5">
        <v>21405</v>
      </c>
      <c r="B999" s="7" t="s">
        <v>742</v>
      </c>
      <c r="C999" s="6">
        <f>SUM(C1000:C1005)</f>
        <v>0</v>
      </c>
    </row>
    <row r="1000" spans="1:3" ht="17.25" customHeight="1">
      <c r="A1000" s="5">
        <v>2140501</v>
      </c>
      <c r="B1000" s="5" t="s">
        <v>1</v>
      </c>
      <c r="C1000" s="6"/>
    </row>
    <row r="1001" spans="1:3" ht="17.25" customHeight="1">
      <c r="A1001" s="5">
        <v>2140502</v>
      </c>
      <c r="B1001" s="5" t="s">
        <v>2</v>
      </c>
      <c r="C1001" s="6"/>
    </row>
    <row r="1002" spans="1:3" ht="17.25" customHeight="1">
      <c r="A1002" s="5">
        <v>2140503</v>
      </c>
      <c r="B1002" s="5" t="s">
        <v>3</v>
      </c>
      <c r="C1002" s="6"/>
    </row>
    <row r="1003" spans="1:3" ht="17.25" customHeight="1">
      <c r="A1003" s="5">
        <v>2140504</v>
      </c>
      <c r="B1003" s="5" t="s">
        <v>733</v>
      </c>
      <c r="C1003" s="6"/>
    </row>
    <row r="1004" spans="1:3" ht="17.25" customHeight="1">
      <c r="A1004" s="5">
        <v>2140505</v>
      </c>
      <c r="B1004" s="5" t="s">
        <v>743</v>
      </c>
      <c r="C1004" s="6"/>
    </row>
    <row r="1005" spans="1:3" ht="17.25" customHeight="1">
      <c r="A1005" s="5">
        <v>2140599</v>
      </c>
      <c r="B1005" s="5" t="s">
        <v>744</v>
      </c>
      <c r="C1005" s="6"/>
    </row>
    <row r="1006" spans="1:3" ht="17.25" customHeight="1">
      <c r="A1006" s="5">
        <v>21406</v>
      </c>
      <c r="B1006" s="7" t="s">
        <v>745</v>
      </c>
      <c r="C1006" s="6">
        <f>SUM(C1007:C1010)</f>
        <v>0</v>
      </c>
    </row>
    <row r="1007" spans="1:3" ht="17.25" customHeight="1">
      <c r="A1007" s="5">
        <v>2140601</v>
      </c>
      <c r="B1007" s="5" t="s">
        <v>746</v>
      </c>
      <c r="C1007" s="6"/>
    </row>
    <row r="1008" spans="1:3" ht="17.25" customHeight="1">
      <c r="A1008" s="5">
        <v>2140602</v>
      </c>
      <c r="B1008" s="5" t="s">
        <v>747</v>
      </c>
      <c r="C1008" s="6"/>
    </row>
    <row r="1009" spans="1:3" ht="17.25" customHeight="1">
      <c r="A1009" s="5">
        <v>2140603</v>
      </c>
      <c r="B1009" s="5" t="s">
        <v>748</v>
      </c>
      <c r="C1009" s="6"/>
    </row>
    <row r="1010" spans="1:3" ht="17.25" customHeight="1">
      <c r="A1010" s="5">
        <v>2140699</v>
      </c>
      <c r="B1010" s="5" t="s">
        <v>749</v>
      </c>
      <c r="C1010" s="6"/>
    </row>
    <row r="1011" spans="1:3" ht="17.25" customHeight="1">
      <c r="A1011" s="5">
        <v>21499</v>
      </c>
      <c r="B1011" s="7" t="s">
        <v>750</v>
      </c>
      <c r="C1011" s="6">
        <f>SUM(C1012:C1013)</f>
        <v>0</v>
      </c>
    </row>
    <row r="1012" spans="1:3" ht="17.25" customHeight="1">
      <c r="A1012" s="5">
        <v>2149901</v>
      </c>
      <c r="B1012" s="5" t="s">
        <v>751</v>
      </c>
      <c r="C1012" s="6"/>
    </row>
    <row r="1013" spans="1:3" ht="17.25" customHeight="1">
      <c r="A1013" s="5">
        <v>2149999</v>
      </c>
      <c r="B1013" s="5" t="s">
        <v>752</v>
      </c>
      <c r="C1013" s="6"/>
    </row>
    <row r="1014" spans="1:3" ht="17.25" customHeight="1">
      <c r="A1014" s="5">
        <v>215</v>
      </c>
      <c r="B1014" s="7" t="s">
        <v>1805</v>
      </c>
      <c r="C1014" s="6">
        <f>SUM(C1015,C1025,C1041,C1046,C1057,C1064,C1072)</f>
        <v>4485</v>
      </c>
    </row>
    <row r="1015" spans="1:3" ht="17.25" customHeight="1">
      <c r="A1015" s="5">
        <v>21501</v>
      </c>
      <c r="B1015" s="7" t="s">
        <v>753</v>
      </c>
      <c r="C1015" s="6">
        <f>SUM(C1016:C1024)</f>
        <v>0</v>
      </c>
    </row>
    <row r="1016" spans="1:3" ht="17.25" customHeight="1">
      <c r="A1016" s="5">
        <v>2150101</v>
      </c>
      <c r="B1016" s="5" t="s">
        <v>1</v>
      </c>
      <c r="C1016" s="6"/>
    </row>
    <row r="1017" spans="1:3" ht="17.25" customHeight="1">
      <c r="A1017" s="5">
        <v>2150102</v>
      </c>
      <c r="B1017" s="5" t="s">
        <v>2</v>
      </c>
      <c r="C1017" s="6"/>
    </row>
    <row r="1018" spans="1:3" ht="17.25" customHeight="1">
      <c r="A1018" s="5">
        <v>2150103</v>
      </c>
      <c r="B1018" s="5" t="s">
        <v>3</v>
      </c>
      <c r="C1018" s="6"/>
    </row>
    <row r="1019" spans="1:3" ht="17.25" customHeight="1">
      <c r="A1019" s="5">
        <v>2150104</v>
      </c>
      <c r="B1019" s="5" t="s">
        <v>754</v>
      </c>
      <c r="C1019" s="6"/>
    </row>
    <row r="1020" spans="1:3" ht="17.25" customHeight="1">
      <c r="A1020" s="5">
        <v>2150105</v>
      </c>
      <c r="B1020" s="5" t="s">
        <v>755</v>
      </c>
      <c r="C1020" s="6"/>
    </row>
    <row r="1021" spans="1:3" ht="17.25" customHeight="1">
      <c r="A1021" s="5">
        <v>2150106</v>
      </c>
      <c r="B1021" s="5" t="s">
        <v>756</v>
      </c>
      <c r="C1021" s="6"/>
    </row>
    <row r="1022" spans="1:3" ht="17.25" customHeight="1">
      <c r="A1022" s="5">
        <v>2150107</v>
      </c>
      <c r="B1022" s="5" t="s">
        <v>757</v>
      </c>
      <c r="C1022" s="6"/>
    </row>
    <row r="1023" spans="1:3" ht="17.25" customHeight="1">
      <c r="A1023" s="5">
        <v>2150108</v>
      </c>
      <c r="B1023" s="5" t="s">
        <v>758</v>
      </c>
      <c r="C1023" s="6"/>
    </row>
    <row r="1024" spans="1:3" ht="17.25" customHeight="1">
      <c r="A1024" s="5">
        <v>2150199</v>
      </c>
      <c r="B1024" s="5" t="s">
        <v>759</v>
      </c>
      <c r="C1024" s="6"/>
    </row>
    <row r="1025" spans="1:3" ht="17.25" customHeight="1">
      <c r="A1025" s="5">
        <v>21502</v>
      </c>
      <c r="B1025" s="7" t="s">
        <v>760</v>
      </c>
      <c r="C1025" s="6">
        <f>SUM(C1026:C1040)</f>
        <v>733</v>
      </c>
    </row>
    <row r="1026" spans="1:3" ht="17.25" customHeight="1">
      <c r="A1026" s="5">
        <v>2150201</v>
      </c>
      <c r="B1026" s="5" t="s">
        <v>1</v>
      </c>
      <c r="C1026" s="6"/>
    </row>
    <row r="1027" spans="1:3" ht="17.25" customHeight="1">
      <c r="A1027" s="5">
        <v>2150202</v>
      </c>
      <c r="B1027" s="5" t="s">
        <v>2</v>
      </c>
      <c r="C1027" s="6"/>
    </row>
    <row r="1028" spans="1:3" ht="17.25" customHeight="1">
      <c r="A1028" s="5">
        <v>2150203</v>
      </c>
      <c r="B1028" s="5" t="s">
        <v>3</v>
      </c>
      <c r="C1028" s="6"/>
    </row>
    <row r="1029" spans="1:3" ht="17.25" customHeight="1">
      <c r="A1029" s="5">
        <v>2150204</v>
      </c>
      <c r="B1029" s="5" t="s">
        <v>761</v>
      </c>
      <c r="C1029" s="6"/>
    </row>
    <row r="1030" spans="1:3" ht="17.25" customHeight="1">
      <c r="A1030" s="5">
        <v>2150205</v>
      </c>
      <c r="B1030" s="5" t="s">
        <v>762</v>
      </c>
      <c r="C1030" s="6">
        <v>733</v>
      </c>
    </row>
    <row r="1031" spans="1:3" ht="17.25" customHeight="1">
      <c r="A1031" s="5">
        <v>2150206</v>
      </c>
      <c r="B1031" s="5" t="s">
        <v>763</v>
      </c>
      <c r="C1031" s="6"/>
    </row>
    <row r="1032" spans="1:3" ht="17.25" customHeight="1">
      <c r="A1032" s="5">
        <v>2150207</v>
      </c>
      <c r="B1032" s="5" t="s">
        <v>764</v>
      </c>
      <c r="C1032" s="6"/>
    </row>
    <row r="1033" spans="1:3" ht="17.25" customHeight="1">
      <c r="A1033" s="5">
        <v>2150208</v>
      </c>
      <c r="B1033" s="5" t="s">
        <v>765</v>
      </c>
      <c r="C1033" s="6"/>
    </row>
    <row r="1034" spans="1:3" ht="17.25" customHeight="1">
      <c r="A1034" s="5">
        <v>2150209</v>
      </c>
      <c r="B1034" s="5" t="s">
        <v>766</v>
      </c>
      <c r="C1034" s="6"/>
    </row>
    <row r="1035" spans="1:3" ht="17.25" customHeight="1">
      <c r="A1035" s="5">
        <v>2150210</v>
      </c>
      <c r="B1035" s="5" t="s">
        <v>767</v>
      </c>
      <c r="C1035" s="6"/>
    </row>
    <row r="1036" spans="1:3" ht="17.25" customHeight="1">
      <c r="A1036" s="5">
        <v>2150212</v>
      </c>
      <c r="B1036" s="5" t="s">
        <v>768</v>
      </c>
      <c r="C1036" s="6"/>
    </row>
    <row r="1037" spans="1:3" ht="17.25" customHeight="1">
      <c r="A1037" s="5">
        <v>2150213</v>
      </c>
      <c r="B1037" s="5" t="s">
        <v>769</v>
      </c>
      <c r="C1037" s="6"/>
    </row>
    <row r="1038" spans="1:3" ht="17.25" customHeight="1">
      <c r="A1038" s="5">
        <v>2150214</v>
      </c>
      <c r="B1038" s="5" t="s">
        <v>770</v>
      </c>
      <c r="C1038" s="6"/>
    </row>
    <row r="1039" spans="1:3" ht="17.25" customHeight="1">
      <c r="A1039" s="5">
        <v>2150215</v>
      </c>
      <c r="B1039" s="5" t="s">
        <v>771</v>
      </c>
      <c r="C1039" s="6"/>
    </row>
    <row r="1040" spans="1:3" ht="17.25" customHeight="1">
      <c r="A1040" s="5">
        <v>2150299</v>
      </c>
      <c r="B1040" s="5" t="s">
        <v>772</v>
      </c>
      <c r="C1040" s="6"/>
    </row>
    <row r="1041" spans="1:3" ht="17.25" customHeight="1">
      <c r="A1041" s="5">
        <v>21503</v>
      </c>
      <c r="B1041" s="7" t="s">
        <v>773</v>
      </c>
      <c r="C1041" s="6">
        <f>SUM(C1042:C1045)</f>
        <v>0</v>
      </c>
    </row>
    <row r="1042" spans="1:3" ht="17.25" customHeight="1">
      <c r="A1042" s="5">
        <v>2150301</v>
      </c>
      <c r="B1042" s="5" t="s">
        <v>1</v>
      </c>
      <c r="C1042" s="6"/>
    </row>
    <row r="1043" spans="1:3" ht="17.25" customHeight="1">
      <c r="A1043" s="5">
        <v>2150302</v>
      </c>
      <c r="B1043" s="5" t="s">
        <v>2</v>
      </c>
      <c r="C1043" s="6"/>
    </row>
    <row r="1044" spans="1:3" ht="17.25" customHeight="1">
      <c r="A1044" s="5">
        <v>2150303</v>
      </c>
      <c r="B1044" s="5" t="s">
        <v>3</v>
      </c>
      <c r="C1044" s="6"/>
    </row>
    <row r="1045" spans="1:3" ht="17.25" customHeight="1">
      <c r="A1045" s="5">
        <v>2150399</v>
      </c>
      <c r="B1045" s="5" t="s">
        <v>774</v>
      </c>
      <c r="C1045" s="6"/>
    </row>
    <row r="1046" spans="1:3" ht="17.25" customHeight="1">
      <c r="A1046" s="5">
        <v>21505</v>
      </c>
      <c r="B1046" s="7" t="s">
        <v>775</v>
      </c>
      <c r="C1046" s="6">
        <f>SUM(C1047:C1056)</f>
        <v>0</v>
      </c>
    </row>
    <row r="1047" spans="1:3" ht="17.25" customHeight="1">
      <c r="A1047" s="5">
        <v>2150501</v>
      </c>
      <c r="B1047" s="5" t="s">
        <v>1</v>
      </c>
      <c r="C1047" s="6"/>
    </row>
    <row r="1048" spans="1:3" ht="17.25" customHeight="1">
      <c r="A1048" s="5">
        <v>2150502</v>
      </c>
      <c r="B1048" s="5" t="s">
        <v>2</v>
      </c>
      <c r="C1048" s="6"/>
    </row>
    <row r="1049" spans="1:3" ht="17.25" customHeight="1">
      <c r="A1049" s="5">
        <v>2150503</v>
      </c>
      <c r="B1049" s="5" t="s">
        <v>3</v>
      </c>
      <c r="C1049" s="6"/>
    </row>
    <row r="1050" spans="1:3" ht="17.25" customHeight="1">
      <c r="A1050" s="5">
        <v>2150505</v>
      </c>
      <c r="B1050" s="5" t="s">
        <v>776</v>
      </c>
      <c r="C1050" s="6"/>
    </row>
    <row r="1051" spans="1:3" ht="17.25" customHeight="1">
      <c r="A1051" s="5">
        <v>2150507</v>
      </c>
      <c r="B1051" s="5" t="s">
        <v>777</v>
      </c>
      <c r="C1051" s="6"/>
    </row>
    <row r="1052" spans="1:3" ht="17.25" customHeight="1">
      <c r="A1052" s="5">
        <v>2150508</v>
      </c>
      <c r="B1052" s="5" t="s">
        <v>778</v>
      </c>
      <c r="C1052" s="6"/>
    </row>
    <row r="1053" spans="1:3" ht="17.25" customHeight="1">
      <c r="A1053" s="5">
        <v>2150516</v>
      </c>
      <c r="B1053" s="5" t="s">
        <v>779</v>
      </c>
      <c r="C1053" s="6"/>
    </row>
    <row r="1054" spans="1:3" ht="17.25" customHeight="1">
      <c r="A1054" s="5">
        <v>2150517</v>
      </c>
      <c r="B1054" s="5" t="s">
        <v>780</v>
      </c>
      <c r="C1054" s="6"/>
    </row>
    <row r="1055" spans="1:3" ht="17.25" customHeight="1">
      <c r="A1055" s="5">
        <v>2150550</v>
      </c>
      <c r="B1055" s="5" t="s">
        <v>10</v>
      </c>
      <c r="C1055" s="6"/>
    </row>
    <row r="1056" spans="1:3" ht="17.25" customHeight="1">
      <c r="A1056" s="5">
        <v>2150599</v>
      </c>
      <c r="B1056" s="5" t="s">
        <v>781</v>
      </c>
      <c r="C1056" s="6"/>
    </row>
    <row r="1057" spans="1:3" ht="17.25" customHeight="1">
      <c r="A1057" s="5">
        <v>21507</v>
      </c>
      <c r="B1057" s="7" t="s">
        <v>782</v>
      </c>
      <c r="C1057" s="6">
        <f>SUM(C1058:C1063)</f>
        <v>0</v>
      </c>
    </row>
    <row r="1058" spans="1:3" ht="17.25" customHeight="1">
      <c r="A1058" s="5">
        <v>2150701</v>
      </c>
      <c r="B1058" s="5" t="s">
        <v>1</v>
      </c>
      <c r="C1058" s="6"/>
    </row>
    <row r="1059" spans="1:3" ht="17.25" customHeight="1">
      <c r="A1059" s="5">
        <v>2150702</v>
      </c>
      <c r="B1059" s="5" t="s">
        <v>2</v>
      </c>
      <c r="C1059" s="6"/>
    </row>
    <row r="1060" spans="1:3" ht="17.25" customHeight="1">
      <c r="A1060" s="5">
        <v>2150703</v>
      </c>
      <c r="B1060" s="5" t="s">
        <v>3</v>
      </c>
      <c r="C1060" s="6"/>
    </row>
    <row r="1061" spans="1:3" ht="17.25" customHeight="1">
      <c r="A1061" s="5">
        <v>2150704</v>
      </c>
      <c r="B1061" s="5" t="s">
        <v>783</v>
      </c>
      <c r="C1061" s="6"/>
    </row>
    <row r="1062" spans="1:3" ht="17.25" customHeight="1">
      <c r="A1062" s="5">
        <v>2150705</v>
      </c>
      <c r="B1062" s="5" t="s">
        <v>784</v>
      </c>
      <c r="C1062" s="6"/>
    </row>
    <row r="1063" spans="1:3" ht="17.25" customHeight="1">
      <c r="A1063" s="5">
        <v>2150799</v>
      </c>
      <c r="B1063" s="5" t="s">
        <v>785</v>
      </c>
      <c r="C1063" s="6"/>
    </row>
    <row r="1064" spans="1:3" ht="17.25" customHeight="1">
      <c r="A1064" s="5">
        <v>21508</v>
      </c>
      <c r="B1064" s="7" t="s">
        <v>786</v>
      </c>
      <c r="C1064" s="6">
        <f>SUM(C1065:C1071)</f>
        <v>0</v>
      </c>
    </row>
    <row r="1065" spans="1:3" ht="17.25" customHeight="1">
      <c r="A1065" s="5">
        <v>2150801</v>
      </c>
      <c r="B1065" s="5" t="s">
        <v>1</v>
      </c>
      <c r="C1065" s="6"/>
    </row>
    <row r="1066" spans="1:3" ht="17.25" customHeight="1">
      <c r="A1066" s="5">
        <v>2150802</v>
      </c>
      <c r="B1066" s="5" t="s">
        <v>2</v>
      </c>
      <c r="C1066" s="6"/>
    </row>
    <row r="1067" spans="1:3" ht="17.25" customHeight="1">
      <c r="A1067" s="5">
        <v>2150803</v>
      </c>
      <c r="B1067" s="5" t="s">
        <v>3</v>
      </c>
      <c r="C1067" s="6"/>
    </row>
    <row r="1068" spans="1:3" ht="17.25" customHeight="1">
      <c r="A1068" s="5">
        <v>2150804</v>
      </c>
      <c r="B1068" s="5" t="s">
        <v>787</v>
      </c>
      <c r="C1068" s="6"/>
    </row>
    <row r="1069" spans="1:3" ht="17.25" customHeight="1">
      <c r="A1069" s="5">
        <v>2150805</v>
      </c>
      <c r="B1069" s="5" t="s">
        <v>788</v>
      </c>
      <c r="C1069" s="6"/>
    </row>
    <row r="1070" spans="1:3" ht="17.25" customHeight="1">
      <c r="A1070" s="5">
        <v>2150806</v>
      </c>
      <c r="B1070" s="5" t="s">
        <v>789</v>
      </c>
      <c r="C1070" s="6"/>
    </row>
    <row r="1071" spans="1:3" ht="17.25" customHeight="1">
      <c r="A1071" s="5">
        <v>2150899</v>
      </c>
      <c r="B1071" s="5" t="s">
        <v>790</v>
      </c>
      <c r="C1071" s="6"/>
    </row>
    <row r="1072" spans="1:3" ht="17.25" customHeight="1">
      <c r="A1072" s="5">
        <v>21599</v>
      </c>
      <c r="B1072" s="7" t="s">
        <v>791</v>
      </c>
      <c r="C1072" s="6">
        <f>SUM(C1073:C1077)</f>
        <v>3752</v>
      </c>
    </row>
    <row r="1073" spans="1:3" ht="17.25" customHeight="1">
      <c r="A1073" s="5">
        <v>2159901</v>
      </c>
      <c r="B1073" s="5" t="s">
        <v>792</v>
      </c>
      <c r="C1073" s="6"/>
    </row>
    <row r="1074" spans="1:3" ht="17.25" customHeight="1">
      <c r="A1074" s="5">
        <v>2159904</v>
      </c>
      <c r="B1074" s="5" t="s">
        <v>793</v>
      </c>
      <c r="C1074" s="6"/>
    </row>
    <row r="1075" spans="1:3" ht="17.25" customHeight="1">
      <c r="A1075" s="5">
        <v>2159905</v>
      </c>
      <c r="B1075" s="5" t="s">
        <v>794</v>
      </c>
      <c r="C1075" s="6"/>
    </row>
    <row r="1076" spans="1:3" ht="17.25" customHeight="1">
      <c r="A1076" s="5">
        <v>2159906</v>
      </c>
      <c r="B1076" s="5" t="s">
        <v>795</v>
      </c>
      <c r="C1076" s="6"/>
    </row>
    <row r="1077" spans="1:3" ht="17.25" customHeight="1">
      <c r="A1077" s="5">
        <v>2159999</v>
      </c>
      <c r="B1077" s="5" t="s">
        <v>796</v>
      </c>
      <c r="C1077" s="6">
        <v>3752</v>
      </c>
    </row>
    <row r="1078" spans="1:3" ht="17.25" customHeight="1">
      <c r="A1078" s="5">
        <v>216</v>
      </c>
      <c r="B1078" s="7" t="s">
        <v>1806</v>
      </c>
      <c r="C1078" s="6">
        <f>SUM(C1079,C1089,C1095)</f>
        <v>42</v>
      </c>
    </row>
    <row r="1079" spans="1:3" ht="17.25" customHeight="1">
      <c r="A1079" s="5">
        <v>21602</v>
      </c>
      <c r="B1079" s="7" t="s">
        <v>797</v>
      </c>
      <c r="C1079" s="6">
        <f>SUM(C1080:C1088)</f>
        <v>42</v>
      </c>
    </row>
    <row r="1080" spans="1:3" ht="17.25" customHeight="1">
      <c r="A1080" s="5">
        <v>2160201</v>
      </c>
      <c r="B1080" s="5" t="s">
        <v>1</v>
      </c>
      <c r="C1080" s="6"/>
    </row>
    <row r="1081" spans="1:3" ht="17.25" customHeight="1">
      <c r="A1081" s="5">
        <v>2160202</v>
      </c>
      <c r="B1081" s="5" t="s">
        <v>2</v>
      </c>
      <c r="C1081" s="6"/>
    </row>
    <row r="1082" spans="1:3" ht="17.25" customHeight="1">
      <c r="A1082" s="5">
        <v>2160203</v>
      </c>
      <c r="B1082" s="5" t="s">
        <v>3</v>
      </c>
      <c r="C1082" s="6"/>
    </row>
    <row r="1083" spans="1:3" ht="17.25" customHeight="1">
      <c r="A1083" s="5">
        <v>2160216</v>
      </c>
      <c r="B1083" s="5" t="s">
        <v>798</v>
      </c>
      <c r="C1083" s="6"/>
    </row>
    <row r="1084" spans="1:3" ht="17.25" customHeight="1">
      <c r="A1084" s="5">
        <v>2160217</v>
      </c>
      <c r="B1084" s="5" t="s">
        <v>799</v>
      </c>
      <c r="C1084" s="6"/>
    </row>
    <row r="1085" spans="1:3" ht="17.25" customHeight="1">
      <c r="A1085" s="5">
        <v>2160218</v>
      </c>
      <c r="B1085" s="5" t="s">
        <v>800</v>
      </c>
      <c r="C1085" s="6"/>
    </row>
    <row r="1086" spans="1:3" ht="17.25" customHeight="1">
      <c r="A1086" s="5">
        <v>2160219</v>
      </c>
      <c r="B1086" s="5" t="s">
        <v>801</v>
      </c>
      <c r="C1086" s="6"/>
    </row>
    <row r="1087" spans="1:3" ht="17.25" customHeight="1">
      <c r="A1087" s="5">
        <v>2160250</v>
      </c>
      <c r="B1087" s="5" t="s">
        <v>10</v>
      </c>
      <c r="C1087" s="6"/>
    </row>
    <row r="1088" spans="1:3" ht="17.25" customHeight="1">
      <c r="A1088" s="5">
        <v>2160299</v>
      </c>
      <c r="B1088" s="5" t="s">
        <v>802</v>
      </c>
      <c r="C1088" s="6">
        <v>42</v>
      </c>
    </row>
    <row r="1089" spans="1:3" ht="17.25" customHeight="1">
      <c r="A1089" s="5">
        <v>21606</v>
      </c>
      <c r="B1089" s="7" t="s">
        <v>803</v>
      </c>
      <c r="C1089" s="6">
        <f>SUM(C1090:C1094)</f>
        <v>0</v>
      </c>
    </row>
    <row r="1090" spans="1:3" ht="17.25" customHeight="1">
      <c r="A1090" s="5">
        <v>2160601</v>
      </c>
      <c r="B1090" s="5" t="s">
        <v>1</v>
      </c>
      <c r="C1090" s="6"/>
    </row>
    <row r="1091" spans="1:3" ht="17.25" customHeight="1">
      <c r="A1091" s="5">
        <v>2160602</v>
      </c>
      <c r="B1091" s="5" t="s">
        <v>2</v>
      </c>
      <c r="C1091" s="6"/>
    </row>
    <row r="1092" spans="1:3" ht="17.25" customHeight="1">
      <c r="A1092" s="5">
        <v>2160603</v>
      </c>
      <c r="B1092" s="5" t="s">
        <v>3</v>
      </c>
      <c r="C1092" s="6"/>
    </row>
    <row r="1093" spans="1:3" ht="17.25" customHeight="1">
      <c r="A1093" s="5">
        <v>2160607</v>
      </c>
      <c r="B1093" s="5" t="s">
        <v>804</v>
      </c>
      <c r="C1093" s="6"/>
    </row>
    <row r="1094" spans="1:3" ht="17.25" customHeight="1">
      <c r="A1094" s="5">
        <v>2160699</v>
      </c>
      <c r="B1094" s="5" t="s">
        <v>805</v>
      </c>
      <c r="C1094" s="6"/>
    </row>
    <row r="1095" spans="1:3" ht="17.25" customHeight="1">
      <c r="A1095" s="5">
        <v>21699</v>
      </c>
      <c r="B1095" s="7" t="s">
        <v>806</v>
      </c>
      <c r="C1095" s="6">
        <f>SUM(C1096:C1097)</f>
        <v>0</v>
      </c>
    </row>
    <row r="1096" spans="1:3" ht="17.25" customHeight="1">
      <c r="A1096" s="5">
        <v>2169901</v>
      </c>
      <c r="B1096" s="5" t="s">
        <v>807</v>
      </c>
      <c r="C1096" s="6"/>
    </row>
    <row r="1097" spans="1:3" ht="17.25" customHeight="1">
      <c r="A1097" s="5">
        <v>2169999</v>
      </c>
      <c r="B1097" s="5" t="s">
        <v>808</v>
      </c>
      <c r="C1097" s="6"/>
    </row>
    <row r="1098" spans="1:3" ht="17.25" customHeight="1">
      <c r="A1098" s="5">
        <v>217</v>
      </c>
      <c r="B1098" s="7" t="s">
        <v>1807</v>
      </c>
      <c r="C1098" s="6">
        <f>SUM(C1099,C1106,C1116,C1122,C1125)</f>
        <v>0</v>
      </c>
    </row>
    <row r="1099" spans="1:3" ht="17.25" customHeight="1">
      <c r="A1099" s="5">
        <v>21701</v>
      </c>
      <c r="B1099" s="7" t="s">
        <v>809</v>
      </c>
      <c r="C1099" s="6">
        <f>SUM(C1100:C1105)</f>
        <v>0</v>
      </c>
    </row>
    <row r="1100" spans="1:3" ht="17.25" customHeight="1">
      <c r="A1100" s="5">
        <v>2170101</v>
      </c>
      <c r="B1100" s="5" t="s">
        <v>1</v>
      </c>
      <c r="C1100" s="6"/>
    </row>
    <row r="1101" spans="1:3" ht="17.25" customHeight="1">
      <c r="A1101" s="5">
        <v>2170102</v>
      </c>
      <c r="B1101" s="5" t="s">
        <v>2</v>
      </c>
      <c r="C1101" s="6"/>
    </row>
    <row r="1102" spans="1:3" ht="17.25" customHeight="1">
      <c r="A1102" s="5">
        <v>2170103</v>
      </c>
      <c r="B1102" s="5" t="s">
        <v>3</v>
      </c>
      <c r="C1102" s="6"/>
    </row>
    <row r="1103" spans="1:3" ht="17.25" customHeight="1">
      <c r="A1103" s="5">
        <v>2170104</v>
      </c>
      <c r="B1103" s="5" t="s">
        <v>810</v>
      </c>
      <c r="C1103" s="6"/>
    </row>
    <row r="1104" spans="1:3" ht="17.25" customHeight="1">
      <c r="A1104" s="5">
        <v>2170150</v>
      </c>
      <c r="B1104" s="5" t="s">
        <v>10</v>
      </c>
      <c r="C1104" s="6"/>
    </row>
    <row r="1105" spans="1:3" ht="17.25" customHeight="1">
      <c r="A1105" s="5">
        <v>2170199</v>
      </c>
      <c r="B1105" s="5" t="s">
        <v>811</v>
      </c>
      <c r="C1105" s="6"/>
    </row>
    <row r="1106" spans="1:3" ht="17.25" customHeight="1">
      <c r="A1106" s="5">
        <v>21702</v>
      </c>
      <c r="B1106" s="7" t="s">
        <v>812</v>
      </c>
      <c r="C1106" s="6">
        <f>SUM(C1107:C1115)</f>
        <v>0</v>
      </c>
    </row>
    <row r="1107" spans="1:3" ht="17.25" customHeight="1">
      <c r="A1107" s="5">
        <v>2170201</v>
      </c>
      <c r="B1107" s="5" t="s">
        <v>813</v>
      </c>
      <c r="C1107" s="6"/>
    </row>
    <row r="1108" spans="1:3" ht="17.25" customHeight="1">
      <c r="A1108" s="5">
        <v>2170202</v>
      </c>
      <c r="B1108" s="5" t="s">
        <v>814</v>
      </c>
      <c r="C1108" s="6"/>
    </row>
    <row r="1109" spans="1:3" ht="17.25" customHeight="1">
      <c r="A1109" s="5">
        <v>2170203</v>
      </c>
      <c r="B1109" s="5" t="s">
        <v>815</v>
      </c>
      <c r="C1109" s="6"/>
    </row>
    <row r="1110" spans="1:3" ht="17.25" customHeight="1">
      <c r="A1110" s="5">
        <v>2170204</v>
      </c>
      <c r="B1110" s="5" t="s">
        <v>816</v>
      </c>
      <c r="C1110" s="6"/>
    </row>
    <row r="1111" spans="1:3" ht="17.25" customHeight="1">
      <c r="A1111" s="5">
        <v>2170205</v>
      </c>
      <c r="B1111" s="5" t="s">
        <v>817</v>
      </c>
      <c r="C1111" s="6"/>
    </row>
    <row r="1112" spans="1:3" ht="17.25" customHeight="1">
      <c r="A1112" s="5">
        <v>2170206</v>
      </c>
      <c r="B1112" s="5" t="s">
        <v>818</v>
      </c>
      <c r="C1112" s="6"/>
    </row>
    <row r="1113" spans="1:3" ht="17.25" customHeight="1">
      <c r="A1113" s="5">
        <v>2170207</v>
      </c>
      <c r="B1113" s="5" t="s">
        <v>819</v>
      </c>
      <c r="C1113" s="6"/>
    </row>
    <row r="1114" spans="1:3" ht="17.25" customHeight="1">
      <c r="A1114" s="5">
        <v>2170208</v>
      </c>
      <c r="B1114" s="5" t="s">
        <v>820</v>
      </c>
      <c r="C1114" s="6"/>
    </row>
    <row r="1115" spans="1:3" ht="17.25" customHeight="1">
      <c r="A1115" s="5">
        <v>2170299</v>
      </c>
      <c r="B1115" s="5" t="s">
        <v>821</v>
      </c>
      <c r="C1115" s="6"/>
    </row>
    <row r="1116" spans="1:3" ht="17.25" customHeight="1">
      <c r="A1116" s="5">
        <v>21703</v>
      </c>
      <c r="B1116" s="7" t="s">
        <v>822</v>
      </c>
      <c r="C1116" s="6">
        <f>SUM(C1117:C1121)</f>
        <v>0</v>
      </c>
    </row>
    <row r="1117" spans="1:3" ht="17.25" customHeight="1">
      <c r="A1117" s="5">
        <v>2170301</v>
      </c>
      <c r="B1117" s="5" t="s">
        <v>823</v>
      </c>
      <c r="C1117" s="6"/>
    </row>
    <row r="1118" spans="1:3" ht="17.25" customHeight="1">
      <c r="A1118" s="5">
        <v>2170302</v>
      </c>
      <c r="B1118" s="5" t="s">
        <v>824</v>
      </c>
      <c r="C1118" s="6"/>
    </row>
    <row r="1119" spans="1:3" ht="17.25" customHeight="1">
      <c r="A1119" s="5">
        <v>2170303</v>
      </c>
      <c r="B1119" s="5" t="s">
        <v>825</v>
      </c>
      <c r="C1119" s="6"/>
    </row>
    <row r="1120" spans="1:3" ht="17.25" customHeight="1">
      <c r="A1120" s="5">
        <v>2170304</v>
      </c>
      <c r="B1120" s="5" t="s">
        <v>826</v>
      </c>
      <c r="C1120" s="6"/>
    </row>
    <row r="1121" spans="1:3" ht="17.25" customHeight="1">
      <c r="A1121" s="5">
        <v>2170399</v>
      </c>
      <c r="B1121" s="5" t="s">
        <v>827</v>
      </c>
      <c r="C1121" s="6"/>
    </row>
    <row r="1122" spans="1:3" ht="17.25" customHeight="1">
      <c r="A1122" s="5">
        <v>21704</v>
      </c>
      <c r="B1122" s="7" t="s">
        <v>828</v>
      </c>
      <c r="C1122" s="6">
        <f>SUM(C1123:C1124)</f>
        <v>0</v>
      </c>
    </row>
    <row r="1123" spans="1:3" ht="17.25" customHeight="1">
      <c r="A1123" s="5">
        <v>2170401</v>
      </c>
      <c r="B1123" s="5" t="s">
        <v>829</v>
      </c>
      <c r="C1123" s="6"/>
    </row>
    <row r="1124" spans="1:3" ht="17.25" customHeight="1">
      <c r="A1124" s="5">
        <v>2170499</v>
      </c>
      <c r="B1124" s="5" t="s">
        <v>830</v>
      </c>
      <c r="C1124" s="6"/>
    </row>
    <row r="1125" spans="1:3" ht="17.25" customHeight="1">
      <c r="A1125" s="5">
        <v>21799</v>
      </c>
      <c r="B1125" s="7" t="s">
        <v>831</v>
      </c>
      <c r="C1125" s="6">
        <f>SUM(C1126:C1127)</f>
        <v>0</v>
      </c>
    </row>
    <row r="1126" spans="1:3" ht="17.25" customHeight="1">
      <c r="A1126" s="5">
        <v>2179902</v>
      </c>
      <c r="B1126" s="5" t="s">
        <v>832</v>
      </c>
      <c r="C1126" s="6"/>
    </row>
    <row r="1127" spans="1:3" ht="17.25" customHeight="1">
      <c r="A1127" s="5">
        <v>2179999</v>
      </c>
      <c r="B1127" s="5" t="s">
        <v>833</v>
      </c>
      <c r="C1127" s="6"/>
    </row>
    <row r="1128" spans="1:3" ht="17.25" customHeight="1">
      <c r="A1128" s="5">
        <v>219</v>
      </c>
      <c r="B1128" s="7" t="s">
        <v>1808</v>
      </c>
      <c r="C1128" s="6">
        <f>SUM(C1129:C1137)</f>
        <v>0</v>
      </c>
    </row>
    <row r="1129" spans="1:3" ht="17.25" customHeight="1">
      <c r="A1129" s="5">
        <v>21901</v>
      </c>
      <c r="B1129" s="7" t="s">
        <v>834</v>
      </c>
      <c r="C1129" s="6"/>
    </row>
    <row r="1130" spans="1:3" ht="17.25" customHeight="1">
      <c r="A1130" s="5">
        <v>21902</v>
      </c>
      <c r="B1130" s="7" t="s">
        <v>835</v>
      </c>
      <c r="C1130" s="6"/>
    </row>
    <row r="1131" spans="1:3" ht="17.25" customHeight="1">
      <c r="A1131" s="5">
        <v>21903</v>
      </c>
      <c r="B1131" s="7" t="s">
        <v>836</v>
      </c>
      <c r="C1131" s="6"/>
    </row>
    <row r="1132" spans="1:3" ht="17.25" customHeight="1">
      <c r="A1132" s="5">
        <v>21904</v>
      </c>
      <c r="B1132" s="7" t="s">
        <v>837</v>
      </c>
      <c r="C1132" s="6"/>
    </row>
    <row r="1133" spans="1:3" ht="17.25" customHeight="1">
      <c r="A1133" s="5">
        <v>21905</v>
      </c>
      <c r="B1133" s="7" t="s">
        <v>838</v>
      </c>
      <c r="C1133" s="6"/>
    </row>
    <row r="1134" spans="1:3" ht="17.25" customHeight="1">
      <c r="A1134" s="5">
        <v>21906</v>
      </c>
      <c r="B1134" s="7" t="s">
        <v>622</v>
      </c>
      <c r="C1134" s="6"/>
    </row>
    <row r="1135" spans="1:3" ht="17.25" customHeight="1">
      <c r="A1135" s="5">
        <v>21907</v>
      </c>
      <c r="B1135" s="7" t="s">
        <v>839</v>
      </c>
      <c r="C1135" s="6"/>
    </row>
    <row r="1136" spans="1:3" ht="17.25" customHeight="1">
      <c r="A1136" s="5">
        <v>21908</v>
      </c>
      <c r="B1136" s="7" t="s">
        <v>840</v>
      </c>
      <c r="C1136" s="6"/>
    </row>
    <row r="1137" spans="1:3" ht="17.25" customHeight="1">
      <c r="A1137" s="5">
        <v>21999</v>
      </c>
      <c r="B1137" s="7" t="s">
        <v>841</v>
      </c>
      <c r="C1137" s="6"/>
    </row>
    <row r="1138" spans="1:3" ht="17.25" customHeight="1">
      <c r="A1138" s="5">
        <v>220</v>
      </c>
      <c r="B1138" s="7" t="s">
        <v>1809</v>
      </c>
      <c r="C1138" s="6">
        <f>SUM(C1139,C1166,C1181)</f>
        <v>1389</v>
      </c>
    </row>
    <row r="1139" spans="1:3" ht="17.25" customHeight="1">
      <c r="A1139" s="5">
        <v>22001</v>
      </c>
      <c r="B1139" s="7" t="s">
        <v>842</v>
      </c>
      <c r="C1139" s="6">
        <f>SUM(C1140:C1165)</f>
        <v>1389</v>
      </c>
    </row>
    <row r="1140" spans="1:3" ht="17.25" customHeight="1">
      <c r="A1140" s="5">
        <v>2200101</v>
      </c>
      <c r="B1140" s="5" t="s">
        <v>1</v>
      </c>
      <c r="C1140" s="6">
        <v>8</v>
      </c>
    </row>
    <row r="1141" spans="1:3" ht="17.25" customHeight="1">
      <c r="A1141" s="5">
        <v>2200102</v>
      </c>
      <c r="B1141" s="5" t="s">
        <v>2</v>
      </c>
      <c r="C1141" s="6">
        <v>7</v>
      </c>
    </row>
    <row r="1142" spans="1:3" ht="17.25" customHeight="1">
      <c r="A1142" s="5">
        <v>2200103</v>
      </c>
      <c r="B1142" s="5" t="s">
        <v>3</v>
      </c>
      <c r="C1142" s="6"/>
    </row>
    <row r="1143" spans="1:3" ht="17.25" customHeight="1">
      <c r="A1143" s="5">
        <v>2200104</v>
      </c>
      <c r="B1143" s="5" t="s">
        <v>843</v>
      </c>
      <c r="C1143" s="6"/>
    </row>
    <row r="1144" spans="1:3" ht="17.25" customHeight="1">
      <c r="A1144" s="5">
        <v>2200106</v>
      </c>
      <c r="B1144" s="5" t="s">
        <v>844</v>
      </c>
      <c r="C1144" s="6">
        <v>1374</v>
      </c>
    </row>
    <row r="1145" spans="1:3" ht="17.25" customHeight="1">
      <c r="A1145" s="5">
        <v>2200107</v>
      </c>
      <c r="B1145" s="5" t="s">
        <v>845</v>
      </c>
      <c r="C1145" s="6"/>
    </row>
    <row r="1146" spans="1:3" ht="17.25" customHeight="1">
      <c r="A1146" s="5">
        <v>2200108</v>
      </c>
      <c r="B1146" s="5" t="s">
        <v>846</v>
      </c>
      <c r="C1146" s="6"/>
    </row>
    <row r="1147" spans="1:3" ht="17.25" customHeight="1">
      <c r="A1147" s="5">
        <v>2200109</v>
      </c>
      <c r="B1147" s="5" t="s">
        <v>847</v>
      </c>
      <c r="C1147" s="6"/>
    </row>
    <row r="1148" spans="1:3" ht="17.25" customHeight="1">
      <c r="A1148" s="5">
        <v>2200112</v>
      </c>
      <c r="B1148" s="5" t="s">
        <v>848</v>
      </c>
      <c r="C1148" s="6"/>
    </row>
    <row r="1149" spans="1:3" ht="17.25" customHeight="1">
      <c r="A1149" s="5">
        <v>2200113</v>
      </c>
      <c r="B1149" s="5" t="s">
        <v>849</v>
      </c>
      <c r="C1149" s="6"/>
    </row>
    <row r="1150" spans="1:3" ht="17.25" customHeight="1">
      <c r="A1150" s="5">
        <v>2200114</v>
      </c>
      <c r="B1150" s="5" t="s">
        <v>850</v>
      </c>
      <c r="C1150" s="6"/>
    </row>
    <row r="1151" spans="1:3" ht="17.25" customHeight="1">
      <c r="A1151" s="5">
        <v>2200115</v>
      </c>
      <c r="B1151" s="5" t="s">
        <v>851</v>
      </c>
      <c r="C1151" s="6"/>
    </row>
    <row r="1152" spans="1:3" ht="17.25" customHeight="1">
      <c r="A1152" s="5">
        <v>2200116</v>
      </c>
      <c r="B1152" s="5" t="s">
        <v>852</v>
      </c>
      <c r="C1152" s="6"/>
    </row>
    <row r="1153" spans="1:3" ht="17.25" customHeight="1">
      <c r="A1153" s="5">
        <v>2200119</v>
      </c>
      <c r="B1153" s="5" t="s">
        <v>853</v>
      </c>
      <c r="C1153" s="6"/>
    </row>
    <row r="1154" spans="1:3" ht="17.25" customHeight="1">
      <c r="A1154" s="5">
        <v>2200120</v>
      </c>
      <c r="B1154" s="5" t="s">
        <v>854</v>
      </c>
      <c r="C1154" s="6"/>
    </row>
    <row r="1155" spans="1:3" ht="17.25" customHeight="1">
      <c r="A1155" s="5">
        <v>2200121</v>
      </c>
      <c r="B1155" s="5" t="s">
        <v>855</v>
      </c>
      <c r="C1155" s="6"/>
    </row>
    <row r="1156" spans="1:3" ht="17.25" customHeight="1">
      <c r="A1156" s="5">
        <v>2200122</v>
      </c>
      <c r="B1156" s="5" t="s">
        <v>856</v>
      </c>
      <c r="C1156" s="6"/>
    </row>
    <row r="1157" spans="1:3" ht="17.25" customHeight="1">
      <c r="A1157" s="5">
        <v>2200123</v>
      </c>
      <c r="B1157" s="5" t="s">
        <v>857</v>
      </c>
      <c r="C1157" s="6"/>
    </row>
    <row r="1158" spans="1:3" ht="17.25" customHeight="1">
      <c r="A1158" s="5">
        <v>2200124</v>
      </c>
      <c r="B1158" s="5" t="s">
        <v>858</v>
      </c>
      <c r="C1158" s="6"/>
    </row>
    <row r="1159" spans="1:3" ht="17.25" customHeight="1">
      <c r="A1159" s="5">
        <v>2200125</v>
      </c>
      <c r="B1159" s="5" t="s">
        <v>859</v>
      </c>
      <c r="C1159" s="6"/>
    </row>
    <row r="1160" spans="1:3" ht="17.25" customHeight="1">
      <c r="A1160" s="5">
        <v>2200126</v>
      </c>
      <c r="B1160" s="5" t="s">
        <v>860</v>
      </c>
      <c r="C1160" s="6"/>
    </row>
    <row r="1161" spans="1:3" ht="17.25" customHeight="1">
      <c r="A1161" s="5">
        <v>2200127</v>
      </c>
      <c r="B1161" s="5" t="s">
        <v>861</v>
      </c>
      <c r="C1161" s="6"/>
    </row>
    <row r="1162" spans="1:3" ht="17.25" customHeight="1">
      <c r="A1162" s="5">
        <v>2200128</v>
      </c>
      <c r="B1162" s="5" t="s">
        <v>862</v>
      </c>
      <c r="C1162" s="6"/>
    </row>
    <row r="1163" spans="1:3" ht="17.25" customHeight="1">
      <c r="A1163" s="5">
        <v>2200129</v>
      </c>
      <c r="B1163" s="5" t="s">
        <v>863</v>
      </c>
      <c r="C1163" s="6"/>
    </row>
    <row r="1164" spans="1:3" ht="17.25" customHeight="1">
      <c r="A1164" s="5">
        <v>2200150</v>
      </c>
      <c r="B1164" s="5" t="s">
        <v>10</v>
      </c>
      <c r="C1164" s="6"/>
    </row>
    <row r="1165" spans="1:3" ht="17.25" customHeight="1">
      <c r="A1165" s="5">
        <v>2200199</v>
      </c>
      <c r="B1165" s="5" t="s">
        <v>864</v>
      </c>
      <c r="C1165" s="6"/>
    </row>
    <row r="1166" spans="1:3" ht="17.25" customHeight="1">
      <c r="A1166" s="5">
        <v>22005</v>
      </c>
      <c r="B1166" s="7" t="s">
        <v>865</v>
      </c>
      <c r="C1166" s="6">
        <f>SUM(C1167:C1180)</f>
        <v>0</v>
      </c>
    </row>
    <row r="1167" spans="1:3" ht="17.25" customHeight="1">
      <c r="A1167" s="5">
        <v>2200501</v>
      </c>
      <c r="B1167" s="5" t="s">
        <v>1</v>
      </c>
      <c r="C1167" s="6"/>
    </row>
    <row r="1168" spans="1:3" ht="17.25" customHeight="1">
      <c r="A1168" s="5">
        <v>2200502</v>
      </c>
      <c r="B1168" s="5" t="s">
        <v>2</v>
      </c>
      <c r="C1168" s="6"/>
    </row>
    <row r="1169" spans="1:3" ht="17.25" customHeight="1">
      <c r="A1169" s="5">
        <v>2200503</v>
      </c>
      <c r="B1169" s="5" t="s">
        <v>3</v>
      </c>
      <c r="C1169" s="6"/>
    </row>
    <row r="1170" spans="1:3" ht="17.25" customHeight="1">
      <c r="A1170" s="5">
        <v>2200504</v>
      </c>
      <c r="B1170" s="5" t="s">
        <v>866</v>
      </c>
      <c r="C1170" s="6"/>
    </row>
    <row r="1171" spans="1:3" ht="17.25" customHeight="1">
      <c r="A1171" s="5">
        <v>2200506</v>
      </c>
      <c r="B1171" s="5" t="s">
        <v>867</v>
      </c>
      <c r="C1171" s="6"/>
    </row>
    <row r="1172" spans="1:3" ht="17.25" customHeight="1">
      <c r="A1172" s="5">
        <v>2200507</v>
      </c>
      <c r="B1172" s="5" t="s">
        <v>868</v>
      </c>
      <c r="C1172" s="6"/>
    </row>
    <row r="1173" spans="1:3" ht="17.25" customHeight="1">
      <c r="A1173" s="5">
        <v>2200508</v>
      </c>
      <c r="B1173" s="5" t="s">
        <v>869</v>
      </c>
      <c r="C1173" s="6"/>
    </row>
    <row r="1174" spans="1:3" ht="17.25" customHeight="1">
      <c r="A1174" s="5">
        <v>2200509</v>
      </c>
      <c r="B1174" s="5" t="s">
        <v>870</v>
      </c>
      <c r="C1174" s="6"/>
    </row>
    <row r="1175" spans="1:3" ht="17.25" customHeight="1">
      <c r="A1175" s="5">
        <v>2200510</v>
      </c>
      <c r="B1175" s="5" t="s">
        <v>871</v>
      </c>
      <c r="C1175" s="6"/>
    </row>
    <row r="1176" spans="1:3" ht="17.25" customHeight="1">
      <c r="A1176" s="5">
        <v>2200511</v>
      </c>
      <c r="B1176" s="5" t="s">
        <v>872</v>
      </c>
      <c r="C1176" s="6"/>
    </row>
    <row r="1177" spans="1:3" ht="17.25" customHeight="1">
      <c r="A1177" s="5">
        <v>2200512</v>
      </c>
      <c r="B1177" s="5" t="s">
        <v>873</v>
      </c>
      <c r="C1177" s="6"/>
    </row>
    <row r="1178" spans="1:3" ht="17.25" customHeight="1">
      <c r="A1178" s="5">
        <v>2200513</v>
      </c>
      <c r="B1178" s="5" t="s">
        <v>874</v>
      </c>
      <c r="C1178" s="6"/>
    </row>
    <row r="1179" spans="1:3" ht="17.25" customHeight="1">
      <c r="A1179" s="5">
        <v>2200514</v>
      </c>
      <c r="B1179" s="5" t="s">
        <v>875</v>
      </c>
      <c r="C1179" s="6"/>
    </row>
    <row r="1180" spans="1:3" ht="17.25" customHeight="1">
      <c r="A1180" s="5">
        <v>2200599</v>
      </c>
      <c r="B1180" s="5" t="s">
        <v>876</v>
      </c>
      <c r="C1180" s="6"/>
    </row>
    <row r="1181" spans="1:3" ht="17.25" customHeight="1">
      <c r="A1181" s="5">
        <v>22099</v>
      </c>
      <c r="B1181" s="7" t="s">
        <v>877</v>
      </c>
      <c r="C1181" s="6">
        <f>C1182</f>
        <v>0</v>
      </c>
    </row>
    <row r="1182" spans="1:3" ht="17.25" customHeight="1">
      <c r="A1182" s="5">
        <v>2209999</v>
      </c>
      <c r="B1182" s="5" t="s">
        <v>878</v>
      </c>
      <c r="C1182" s="6"/>
    </row>
    <row r="1183" spans="1:3" ht="17.25" customHeight="1">
      <c r="A1183" s="5">
        <v>221</v>
      </c>
      <c r="B1183" s="7" t="s">
        <v>1810</v>
      </c>
      <c r="C1183" s="6">
        <f>SUM(C1184,C1196,C1200)</f>
        <v>1048</v>
      </c>
    </row>
    <row r="1184" spans="1:3" ht="17.25" customHeight="1">
      <c r="A1184" s="5">
        <v>22101</v>
      </c>
      <c r="B1184" s="7" t="s">
        <v>879</v>
      </c>
      <c r="C1184" s="6">
        <f>SUM(C1185:C1195)</f>
        <v>896</v>
      </c>
    </row>
    <row r="1185" spans="1:3" ht="17.25" customHeight="1">
      <c r="A1185" s="5">
        <v>2210101</v>
      </c>
      <c r="B1185" s="5" t="s">
        <v>880</v>
      </c>
      <c r="C1185" s="6"/>
    </row>
    <row r="1186" spans="1:3" ht="17.25" customHeight="1">
      <c r="A1186" s="5">
        <v>2210102</v>
      </c>
      <c r="B1186" s="5" t="s">
        <v>881</v>
      </c>
      <c r="C1186" s="6"/>
    </row>
    <row r="1187" spans="1:3" ht="17.25" customHeight="1">
      <c r="A1187" s="5">
        <v>2210103</v>
      </c>
      <c r="B1187" s="5" t="s">
        <v>882</v>
      </c>
      <c r="C1187" s="6"/>
    </row>
    <row r="1188" spans="1:3" ht="17.25" customHeight="1">
      <c r="A1188" s="5">
        <v>2210104</v>
      </c>
      <c r="B1188" s="5" t="s">
        <v>883</v>
      </c>
      <c r="C1188" s="6"/>
    </row>
    <row r="1189" spans="1:3" ht="17.25" customHeight="1">
      <c r="A1189" s="5">
        <v>2210105</v>
      </c>
      <c r="B1189" s="5" t="s">
        <v>884</v>
      </c>
      <c r="C1189" s="6"/>
    </row>
    <row r="1190" spans="1:3" ht="17.25" customHeight="1">
      <c r="A1190" s="5">
        <v>2210106</v>
      </c>
      <c r="B1190" s="5" t="s">
        <v>885</v>
      </c>
      <c r="C1190" s="6"/>
    </row>
    <row r="1191" spans="1:3" ht="17.25" customHeight="1">
      <c r="A1191" s="5">
        <v>2210107</v>
      </c>
      <c r="B1191" s="5" t="s">
        <v>886</v>
      </c>
      <c r="C1191" s="6"/>
    </row>
    <row r="1192" spans="1:3" ht="17.25" customHeight="1">
      <c r="A1192" s="5">
        <v>2210108</v>
      </c>
      <c r="B1192" s="5" t="s">
        <v>887</v>
      </c>
      <c r="C1192" s="6"/>
    </row>
    <row r="1193" spans="1:3" ht="17.25" customHeight="1">
      <c r="A1193" s="5">
        <v>2210109</v>
      </c>
      <c r="B1193" s="5" t="s">
        <v>888</v>
      </c>
      <c r="C1193" s="6"/>
    </row>
    <row r="1194" spans="1:3" ht="17.25" customHeight="1">
      <c r="A1194" s="5">
        <v>2210110</v>
      </c>
      <c r="B1194" s="5" t="s">
        <v>1811</v>
      </c>
      <c r="C1194" s="6"/>
    </row>
    <row r="1195" spans="1:3" ht="17.25" customHeight="1">
      <c r="A1195" s="5">
        <v>2210199</v>
      </c>
      <c r="B1195" s="5" t="s">
        <v>889</v>
      </c>
      <c r="C1195" s="6">
        <v>896</v>
      </c>
    </row>
    <row r="1196" spans="1:3" ht="17.25" customHeight="1">
      <c r="A1196" s="5">
        <v>22102</v>
      </c>
      <c r="B1196" s="7" t="s">
        <v>890</v>
      </c>
      <c r="C1196" s="6">
        <f>SUM(C1197:C1199)</f>
        <v>152</v>
      </c>
    </row>
    <row r="1197" spans="1:3" ht="17.25" customHeight="1">
      <c r="A1197" s="5">
        <v>2210201</v>
      </c>
      <c r="B1197" s="5" t="s">
        <v>891</v>
      </c>
      <c r="C1197" s="6">
        <v>152</v>
      </c>
    </row>
    <row r="1198" spans="1:3" ht="17.25" customHeight="1">
      <c r="A1198" s="5">
        <v>2210202</v>
      </c>
      <c r="B1198" s="5" t="s">
        <v>892</v>
      </c>
      <c r="C1198" s="6"/>
    </row>
    <row r="1199" spans="1:3" ht="17.25" customHeight="1">
      <c r="A1199" s="5">
        <v>2210203</v>
      </c>
      <c r="B1199" s="5" t="s">
        <v>893</v>
      </c>
      <c r="C1199" s="6"/>
    </row>
    <row r="1200" spans="1:3" ht="17.25" customHeight="1">
      <c r="A1200" s="5">
        <v>22103</v>
      </c>
      <c r="B1200" s="7" t="s">
        <v>894</v>
      </c>
      <c r="C1200" s="6">
        <f>SUM(C1201:C1203)</f>
        <v>0</v>
      </c>
    </row>
    <row r="1201" spans="1:3" ht="17.25" customHeight="1">
      <c r="A1201" s="5">
        <v>2210301</v>
      </c>
      <c r="B1201" s="5" t="s">
        <v>895</v>
      </c>
      <c r="C1201" s="6"/>
    </row>
    <row r="1202" spans="1:3" ht="17.25" customHeight="1">
      <c r="A1202" s="5">
        <v>2210302</v>
      </c>
      <c r="B1202" s="5" t="s">
        <v>896</v>
      </c>
      <c r="C1202" s="6"/>
    </row>
    <row r="1203" spans="1:3" ht="17.25" customHeight="1">
      <c r="A1203" s="5">
        <v>2210399</v>
      </c>
      <c r="B1203" s="5" t="s">
        <v>897</v>
      </c>
      <c r="C1203" s="6"/>
    </row>
    <row r="1204" spans="1:3" ht="17.25" customHeight="1">
      <c r="A1204" s="5">
        <v>222</v>
      </c>
      <c r="B1204" s="7" t="s">
        <v>1812</v>
      </c>
      <c r="C1204" s="6">
        <f>SUM(C1205,C1223,C1229,C1235)</f>
        <v>0</v>
      </c>
    </row>
    <row r="1205" spans="1:3" ht="17.25" customHeight="1">
      <c r="A1205" s="5">
        <v>22201</v>
      </c>
      <c r="B1205" s="7" t="s">
        <v>898</v>
      </c>
      <c r="C1205" s="6">
        <f>SUM(C1206:C1222)</f>
        <v>0</v>
      </c>
    </row>
    <row r="1206" spans="1:3" ht="17.25" customHeight="1">
      <c r="A1206" s="5">
        <v>2220101</v>
      </c>
      <c r="B1206" s="5" t="s">
        <v>1</v>
      </c>
      <c r="C1206" s="6"/>
    </row>
    <row r="1207" spans="1:3" ht="17.25" customHeight="1">
      <c r="A1207" s="5">
        <v>2220102</v>
      </c>
      <c r="B1207" s="5" t="s">
        <v>2</v>
      </c>
      <c r="C1207" s="6"/>
    </row>
    <row r="1208" spans="1:3" ht="17.25" customHeight="1">
      <c r="A1208" s="5">
        <v>2220103</v>
      </c>
      <c r="B1208" s="5" t="s">
        <v>3</v>
      </c>
      <c r="C1208" s="6"/>
    </row>
    <row r="1209" spans="1:3" ht="17.25" customHeight="1">
      <c r="A1209" s="5">
        <v>2220104</v>
      </c>
      <c r="B1209" s="5" t="s">
        <v>899</v>
      </c>
      <c r="C1209" s="6"/>
    </row>
    <row r="1210" spans="1:3" ht="17.25" customHeight="1">
      <c r="A1210" s="5">
        <v>2220105</v>
      </c>
      <c r="B1210" s="5" t="s">
        <v>900</v>
      </c>
      <c r="C1210" s="6"/>
    </row>
    <row r="1211" spans="1:3" ht="17.25" customHeight="1">
      <c r="A1211" s="5">
        <v>2220106</v>
      </c>
      <c r="B1211" s="5" t="s">
        <v>901</v>
      </c>
      <c r="C1211" s="6"/>
    </row>
    <row r="1212" spans="1:3" ht="17.25" customHeight="1">
      <c r="A1212" s="5">
        <v>2220107</v>
      </c>
      <c r="B1212" s="5" t="s">
        <v>902</v>
      </c>
      <c r="C1212" s="6"/>
    </row>
    <row r="1213" spans="1:3" ht="17.25" customHeight="1">
      <c r="A1213" s="5">
        <v>2220112</v>
      </c>
      <c r="B1213" s="5" t="s">
        <v>903</v>
      </c>
      <c r="C1213" s="6"/>
    </row>
    <row r="1214" spans="1:3" ht="17.25" customHeight="1">
      <c r="A1214" s="5">
        <v>2220113</v>
      </c>
      <c r="B1214" s="5" t="s">
        <v>904</v>
      </c>
      <c r="C1214" s="6"/>
    </row>
    <row r="1215" spans="1:3" ht="17.25" customHeight="1">
      <c r="A1215" s="5">
        <v>2220114</v>
      </c>
      <c r="B1215" s="5" t="s">
        <v>905</v>
      </c>
      <c r="C1215" s="6"/>
    </row>
    <row r="1216" spans="1:3" ht="17.25" customHeight="1">
      <c r="A1216" s="5">
        <v>2220115</v>
      </c>
      <c r="B1216" s="5" t="s">
        <v>906</v>
      </c>
      <c r="C1216" s="6"/>
    </row>
    <row r="1217" spans="1:3" ht="17.25" customHeight="1">
      <c r="A1217" s="5">
        <v>2220118</v>
      </c>
      <c r="B1217" s="5" t="s">
        <v>907</v>
      </c>
      <c r="C1217" s="6"/>
    </row>
    <row r="1218" spans="1:3" ht="17.25" customHeight="1">
      <c r="A1218" s="5">
        <v>2220119</v>
      </c>
      <c r="B1218" s="5" t="s">
        <v>908</v>
      </c>
      <c r="C1218" s="6"/>
    </row>
    <row r="1219" spans="1:3" ht="17.25" customHeight="1">
      <c r="A1219" s="5">
        <v>2220120</v>
      </c>
      <c r="B1219" s="5" t="s">
        <v>909</v>
      </c>
      <c r="C1219" s="6"/>
    </row>
    <row r="1220" spans="1:3" ht="17.25" customHeight="1">
      <c r="A1220" s="5">
        <v>2220121</v>
      </c>
      <c r="B1220" s="5" t="s">
        <v>910</v>
      </c>
      <c r="C1220" s="6"/>
    </row>
    <row r="1221" spans="1:3" ht="17.25" customHeight="1">
      <c r="A1221" s="5">
        <v>2220150</v>
      </c>
      <c r="B1221" s="5" t="s">
        <v>10</v>
      </c>
      <c r="C1221" s="6"/>
    </row>
    <row r="1222" spans="1:3" ht="17.25" customHeight="1">
      <c r="A1222" s="5">
        <v>2220199</v>
      </c>
      <c r="B1222" s="5" t="s">
        <v>911</v>
      </c>
      <c r="C1222" s="6"/>
    </row>
    <row r="1223" spans="1:3" ht="17.25" customHeight="1">
      <c r="A1223" s="5">
        <v>22203</v>
      </c>
      <c r="B1223" s="7" t="s">
        <v>912</v>
      </c>
      <c r="C1223" s="6">
        <f>SUM(C1224:C1228)</f>
        <v>0</v>
      </c>
    </row>
    <row r="1224" spans="1:3" ht="17.25" customHeight="1">
      <c r="A1224" s="5">
        <v>2220301</v>
      </c>
      <c r="B1224" s="5" t="s">
        <v>913</v>
      </c>
      <c r="C1224" s="6"/>
    </row>
    <row r="1225" spans="1:3" ht="17.25" customHeight="1">
      <c r="A1225" s="5">
        <v>2220303</v>
      </c>
      <c r="B1225" s="5" t="s">
        <v>1813</v>
      </c>
      <c r="C1225" s="6"/>
    </row>
    <row r="1226" spans="1:3" ht="17.25" customHeight="1">
      <c r="A1226" s="5">
        <v>2220304</v>
      </c>
      <c r="B1226" s="5" t="s">
        <v>914</v>
      </c>
      <c r="C1226" s="6"/>
    </row>
    <row r="1227" spans="1:3" ht="17.25" customHeight="1">
      <c r="A1227" s="5">
        <v>2220305</v>
      </c>
      <c r="B1227" s="5" t="s">
        <v>915</v>
      </c>
      <c r="C1227" s="6"/>
    </row>
    <row r="1228" spans="1:3" ht="17.25" customHeight="1">
      <c r="A1228" s="5">
        <v>2220399</v>
      </c>
      <c r="B1228" s="5" t="s">
        <v>916</v>
      </c>
      <c r="C1228" s="6"/>
    </row>
    <row r="1229" spans="1:3" ht="17.25" customHeight="1">
      <c r="A1229" s="5">
        <v>22204</v>
      </c>
      <c r="B1229" s="7" t="s">
        <v>917</v>
      </c>
      <c r="C1229" s="6">
        <f>SUM(C1230:C1234)</f>
        <v>0</v>
      </c>
    </row>
    <row r="1230" spans="1:3" ht="17.25" customHeight="1">
      <c r="A1230" s="5">
        <v>2220401</v>
      </c>
      <c r="B1230" s="5" t="s">
        <v>918</v>
      </c>
      <c r="C1230" s="6"/>
    </row>
    <row r="1231" spans="1:3" ht="17.25" customHeight="1">
      <c r="A1231" s="5">
        <v>2220402</v>
      </c>
      <c r="B1231" s="5" t="s">
        <v>919</v>
      </c>
      <c r="C1231" s="6"/>
    </row>
    <row r="1232" spans="1:3" ht="17.25" customHeight="1">
      <c r="A1232" s="5">
        <v>2220403</v>
      </c>
      <c r="B1232" s="5" t="s">
        <v>920</v>
      </c>
      <c r="C1232" s="6"/>
    </row>
    <row r="1233" spans="1:3" ht="17.25" customHeight="1">
      <c r="A1233" s="5">
        <v>2220404</v>
      </c>
      <c r="B1233" s="5" t="s">
        <v>921</v>
      </c>
      <c r="C1233" s="6"/>
    </row>
    <row r="1234" spans="1:3" ht="17.25" customHeight="1">
      <c r="A1234" s="5">
        <v>2220499</v>
      </c>
      <c r="B1234" s="5" t="s">
        <v>922</v>
      </c>
      <c r="C1234" s="6"/>
    </row>
    <row r="1235" spans="1:3" ht="17.25" customHeight="1">
      <c r="A1235" s="5">
        <v>22205</v>
      </c>
      <c r="B1235" s="7" t="s">
        <v>923</v>
      </c>
      <c r="C1235" s="6">
        <f>SUM(C1236:C1247)</f>
        <v>0</v>
      </c>
    </row>
    <row r="1236" spans="1:3" ht="17.25" customHeight="1">
      <c r="A1236" s="5">
        <v>2220501</v>
      </c>
      <c r="B1236" s="5" t="s">
        <v>924</v>
      </c>
      <c r="C1236" s="6"/>
    </row>
    <row r="1237" spans="1:3" ht="17.25" customHeight="1">
      <c r="A1237" s="5">
        <v>2220502</v>
      </c>
      <c r="B1237" s="5" t="s">
        <v>925</v>
      </c>
      <c r="C1237" s="6"/>
    </row>
    <row r="1238" spans="1:3" ht="17.25" customHeight="1">
      <c r="A1238" s="5">
        <v>2220503</v>
      </c>
      <c r="B1238" s="5" t="s">
        <v>926</v>
      </c>
      <c r="C1238" s="6"/>
    </row>
    <row r="1239" spans="1:3" ht="17.25" customHeight="1">
      <c r="A1239" s="5">
        <v>2220504</v>
      </c>
      <c r="B1239" s="5" t="s">
        <v>927</v>
      </c>
      <c r="C1239" s="6"/>
    </row>
    <row r="1240" spans="1:3" ht="17.25" customHeight="1">
      <c r="A1240" s="5">
        <v>2220505</v>
      </c>
      <c r="B1240" s="5" t="s">
        <v>928</v>
      </c>
      <c r="C1240" s="6"/>
    </row>
    <row r="1241" spans="1:3" ht="17.25" customHeight="1">
      <c r="A1241" s="5">
        <v>2220506</v>
      </c>
      <c r="B1241" s="5" t="s">
        <v>929</v>
      </c>
      <c r="C1241" s="6"/>
    </row>
    <row r="1242" spans="1:3" ht="17.25" customHeight="1">
      <c r="A1242" s="5">
        <v>2220507</v>
      </c>
      <c r="B1242" s="5" t="s">
        <v>930</v>
      </c>
      <c r="C1242" s="6"/>
    </row>
    <row r="1243" spans="1:3" ht="17.25" customHeight="1">
      <c r="A1243" s="5">
        <v>2220508</v>
      </c>
      <c r="B1243" s="5" t="s">
        <v>931</v>
      </c>
      <c r="C1243" s="6"/>
    </row>
    <row r="1244" spans="1:3" ht="17.25" customHeight="1">
      <c r="A1244" s="5">
        <v>2220509</v>
      </c>
      <c r="B1244" s="5" t="s">
        <v>932</v>
      </c>
      <c r="C1244" s="6"/>
    </row>
    <row r="1245" spans="1:3" ht="17.25" customHeight="1">
      <c r="A1245" s="5">
        <v>2220510</v>
      </c>
      <c r="B1245" s="5" t="s">
        <v>933</v>
      </c>
      <c r="C1245" s="6"/>
    </row>
    <row r="1246" spans="1:3" ht="17.25" customHeight="1">
      <c r="A1246" s="5">
        <v>2220511</v>
      </c>
      <c r="B1246" s="5" t="s">
        <v>934</v>
      </c>
      <c r="C1246" s="6"/>
    </row>
    <row r="1247" spans="1:3" ht="17.25" customHeight="1">
      <c r="A1247" s="5">
        <v>2220599</v>
      </c>
      <c r="B1247" s="5" t="s">
        <v>935</v>
      </c>
      <c r="C1247" s="6"/>
    </row>
    <row r="1248" spans="1:3" ht="17.25" customHeight="1">
      <c r="A1248" s="5">
        <v>224</v>
      </c>
      <c r="B1248" s="7" t="s">
        <v>1814</v>
      </c>
      <c r="C1248" s="6">
        <f>SUM(C1249,C1260,C1267,C1275,C1288,C1292,C1296)</f>
        <v>105</v>
      </c>
    </row>
    <row r="1249" spans="1:3" ht="17.25" customHeight="1">
      <c r="A1249" s="5">
        <v>22401</v>
      </c>
      <c r="B1249" s="7" t="s">
        <v>936</v>
      </c>
      <c r="C1249" s="6">
        <f>SUM(C1250:C1259)</f>
        <v>0</v>
      </c>
    </row>
    <row r="1250" spans="1:3" ht="17.25" customHeight="1">
      <c r="A1250" s="5">
        <v>2240101</v>
      </c>
      <c r="B1250" s="5" t="s">
        <v>1</v>
      </c>
      <c r="C1250" s="6"/>
    </row>
    <row r="1251" spans="1:3" ht="17.25" customHeight="1">
      <c r="A1251" s="5">
        <v>2240102</v>
      </c>
      <c r="B1251" s="5" t="s">
        <v>2</v>
      </c>
      <c r="C1251" s="6"/>
    </row>
    <row r="1252" spans="1:3" ht="17.25" customHeight="1">
      <c r="A1252" s="5">
        <v>2240103</v>
      </c>
      <c r="B1252" s="5" t="s">
        <v>3</v>
      </c>
      <c r="C1252" s="6"/>
    </row>
    <row r="1253" spans="1:3" ht="17.25" customHeight="1">
      <c r="A1253" s="5">
        <v>2240104</v>
      </c>
      <c r="B1253" s="5" t="s">
        <v>937</v>
      </c>
      <c r="C1253" s="6"/>
    </row>
    <row r="1254" spans="1:3" ht="17.25" customHeight="1">
      <c r="A1254" s="5">
        <v>2240105</v>
      </c>
      <c r="B1254" s="5" t="s">
        <v>938</v>
      </c>
      <c r="C1254" s="6"/>
    </row>
    <row r="1255" spans="1:3" ht="17.25" customHeight="1">
      <c r="A1255" s="5">
        <v>2240106</v>
      </c>
      <c r="B1255" s="5" t="s">
        <v>939</v>
      </c>
      <c r="C1255" s="6"/>
    </row>
    <row r="1256" spans="1:3" ht="17.25" customHeight="1">
      <c r="A1256" s="5">
        <v>2240108</v>
      </c>
      <c r="B1256" s="5" t="s">
        <v>940</v>
      </c>
      <c r="C1256" s="6"/>
    </row>
    <row r="1257" spans="1:3" ht="17.25" customHeight="1">
      <c r="A1257" s="5">
        <v>2240109</v>
      </c>
      <c r="B1257" s="5" t="s">
        <v>941</v>
      </c>
      <c r="C1257" s="6"/>
    </row>
    <row r="1258" spans="1:3" ht="17.25" customHeight="1">
      <c r="A1258" s="5">
        <v>2240150</v>
      </c>
      <c r="B1258" s="5" t="s">
        <v>10</v>
      </c>
      <c r="C1258" s="6"/>
    </row>
    <row r="1259" spans="1:3" ht="17.25" customHeight="1">
      <c r="A1259" s="5">
        <v>2240199</v>
      </c>
      <c r="B1259" s="5" t="s">
        <v>942</v>
      </c>
      <c r="C1259" s="6"/>
    </row>
    <row r="1260" spans="1:3" ht="17.25" customHeight="1">
      <c r="A1260" s="5">
        <v>22402</v>
      </c>
      <c r="B1260" s="7" t="s">
        <v>943</v>
      </c>
      <c r="C1260" s="6">
        <f>SUM(C1261:C1266)</f>
        <v>105</v>
      </c>
    </row>
    <row r="1261" spans="1:3" ht="17.25" customHeight="1">
      <c r="A1261" s="5">
        <v>2240201</v>
      </c>
      <c r="B1261" s="5" t="s">
        <v>1</v>
      </c>
      <c r="C1261" s="6"/>
    </row>
    <row r="1262" spans="1:3" ht="17.25" customHeight="1">
      <c r="A1262" s="5">
        <v>2240202</v>
      </c>
      <c r="B1262" s="5" t="s">
        <v>2</v>
      </c>
      <c r="C1262" s="6"/>
    </row>
    <row r="1263" spans="1:3" ht="17.25" customHeight="1">
      <c r="A1263" s="5">
        <v>2240203</v>
      </c>
      <c r="B1263" s="5" t="s">
        <v>3</v>
      </c>
      <c r="C1263" s="6"/>
    </row>
    <row r="1264" spans="1:3" ht="17.25" customHeight="1">
      <c r="A1264" s="5">
        <v>2240204</v>
      </c>
      <c r="B1264" s="5" t="s">
        <v>944</v>
      </c>
      <c r="C1264" s="6">
        <v>105</v>
      </c>
    </row>
    <row r="1265" spans="1:3" ht="17.25" customHeight="1">
      <c r="A1265" s="5">
        <v>2240250</v>
      </c>
      <c r="B1265" s="5" t="s">
        <v>10</v>
      </c>
      <c r="C1265" s="6"/>
    </row>
    <row r="1266" spans="1:3" ht="17.25" customHeight="1">
      <c r="A1266" s="5">
        <v>2240299</v>
      </c>
      <c r="B1266" s="5" t="s">
        <v>945</v>
      </c>
      <c r="C1266" s="6"/>
    </row>
    <row r="1267" spans="1:3" ht="17.25" customHeight="1">
      <c r="A1267" s="5">
        <v>22404</v>
      </c>
      <c r="B1267" s="7" t="s">
        <v>946</v>
      </c>
      <c r="C1267" s="6">
        <f>SUM(C1268:C1274)</f>
        <v>0</v>
      </c>
    </row>
    <row r="1268" spans="1:3" ht="17.25" customHeight="1">
      <c r="A1268" s="5">
        <v>2240401</v>
      </c>
      <c r="B1268" s="5" t="s">
        <v>1</v>
      </c>
      <c r="C1268" s="6"/>
    </row>
    <row r="1269" spans="1:3" ht="17.25" customHeight="1">
      <c r="A1269" s="5">
        <v>2240402</v>
      </c>
      <c r="B1269" s="5" t="s">
        <v>2</v>
      </c>
      <c r="C1269" s="6"/>
    </row>
    <row r="1270" spans="1:3" ht="17.25" customHeight="1">
      <c r="A1270" s="5">
        <v>2240403</v>
      </c>
      <c r="B1270" s="5" t="s">
        <v>3</v>
      </c>
      <c r="C1270" s="6"/>
    </row>
    <row r="1271" spans="1:3" ht="17.25" customHeight="1">
      <c r="A1271" s="5">
        <v>2240404</v>
      </c>
      <c r="B1271" s="5" t="s">
        <v>947</v>
      </c>
      <c r="C1271" s="6"/>
    </row>
    <row r="1272" spans="1:3" ht="17.25" customHeight="1">
      <c r="A1272" s="5">
        <v>2240405</v>
      </c>
      <c r="B1272" s="5" t="s">
        <v>948</v>
      </c>
      <c r="C1272" s="6"/>
    </row>
    <row r="1273" spans="1:3" ht="17.25" customHeight="1">
      <c r="A1273" s="5">
        <v>2240450</v>
      </c>
      <c r="B1273" s="5" t="s">
        <v>10</v>
      </c>
      <c r="C1273" s="6"/>
    </row>
    <row r="1274" spans="1:3" ht="17.25" customHeight="1">
      <c r="A1274" s="5">
        <v>2240499</v>
      </c>
      <c r="B1274" s="5" t="s">
        <v>949</v>
      </c>
      <c r="C1274" s="6"/>
    </row>
    <row r="1275" spans="1:3" ht="17.25" customHeight="1">
      <c r="A1275" s="5">
        <v>22405</v>
      </c>
      <c r="B1275" s="7" t="s">
        <v>950</v>
      </c>
      <c r="C1275" s="6">
        <f>SUM(C1276:C1287)</f>
        <v>0</v>
      </c>
    </row>
    <row r="1276" spans="1:3" ht="17.25" customHeight="1">
      <c r="A1276" s="5">
        <v>2240501</v>
      </c>
      <c r="B1276" s="5" t="s">
        <v>1</v>
      </c>
      <c r="C1276" s="6"/>
    </row>
    <row r="1277" spans="1:3" ht="17.25" customHeight="1">
      <c r="A1277" s="5">
        <v>2240502</v>
      </c>
      <c r="B1277" s="5" t="s">
        <v>2</v>
      </c>
      <c r="C1277" s="6"/>
    </row>
    <row r="1278" spans="1:3" ht="17.25" customHeight="1">
      <c r="A1278" s="5">
        <v>2240503</v>
      </c>
      <c r="B1278" s="5" t="s">
        <v>3</v>
      </c>
      <c r="C1278" s="6"/>
    </row>
    <row r="1279" spans="1:3" ht="17.25" customHeight="1">
      <c r="A1279" s="5">
        <v>2240504</v>
      </c>
      <c r="B1279" s="5" t="s">
        <v>951</v>
      </c>
      <c r="C1279" s="6"/>
    </row>
    <row r="1280" spans="1:3" ht="17.25" customHeight="1">
      <c r="A1280" s="5">
        <v>2240505</v>
      </c>
      <c r="B1280" s="5" t="s">
        <v>952</v>
      </c>
      <c r="C1280" s="6"/>
    </row>
    <row r="1281" spans="1:3" ht="17.25" customHeight="1">
      <c r="A1281" s="5">
        <v>2240506</v>
      </c>
      <c r="B1281" s="5" t="s">
        <v>953</v>
      </c>
      <c r="C1281" s="6"/>
    </row>
    <row r="1282" spans="1:3" ht="17.25" customHeight="1">
      <c r="A1282" s="5">
        <v>2240507</v>
      </c>
      <c r="B1282" s="5" t="s">
        <v>954</v>
      </c>
      <c r="C1282" s="6"/>
    </row>
    <row r="1283" spans="1:3" ht="17.25" customHeight="1">
      <c r="A1283" s="5">
        <v>2240508</v>
      </c>
      <c r="B1283" s="5" t="s">
        <v>955</v>
      </c>
      <c r="C1283" s="6"/>
    </row>
    <row r="1284" spans="1:3" ht="17.25" customHeight="1">
      <c r="A1284" s="5">
        <v>2240509</v>
      </c>
      <c r="B1284" s="5" t="s">
        <v>956</v>
      </c>
      <c r="C1284" s="6"/>
    </row>
    <row r="1285" spans="1:3" ht="17.25" customHeight="1">
      <c r="A1285" s="5">
        <v>2240510</v>
      </c>
      <c r="B1285" s="5" t="s">
        <v>957</v>
      </c>
      <c r="C1285" s="6"/>
    </row>
    <row r="1286" spans="1:3" ht="17.25" customHeight="1">
      <c r="A1286" s="5">
        <v>2240550</v>
      </c>
      <c r="B1286" s="5" t="s">
        <v>958</v>
      </c>
      <c r="C1286" s="6"/>
    </row>
    <row r="1287" spans="1:3" ht="17.25" customHeight="1">
      <c r="A1287" s="5">
        <v>2240599</v>
      </c>
      <c r="B1287" s="5" t="s">
        <v>959</v>
      </c>
      <c r="C1287" s="6"/>
    </row>
    <row r="1288" spans="1:3" ht="17.25" customHeight="1">
      <c r="A1288" s="5">
        <v>22406</v>
      </c>
      <c r="B1288" s="7" t="s">
        <v>960</v>
      </c>
      <c r="C1288" s="6">
        <f>SUM(C1289:C1291)</f>
        <v>0</v>
      </c>
    </row>
    <row r="1289" spans="1:3" ht="17.25" customHeight="1">
      <c r="A1289" s="5">
        <v>2240601</v>
      </c>
      <c r="B1289" s="5" t="s">
        <v>961</v>
      </c>
      <c r="C1289" s="6"/>
    </row>
    <row r="1290" spans="1:3" ht="17.25" customHeight="1">
      <c r="A1290" s="5">
        <v>2240602</v>
      </c>
      <c r="B1290" s="5" t="s">
        <v>962</v>
      </c>
      <c r="C1290" s="6"/>
    </row>
    <row r="1291" spans="1:3" ht="17.25" customHeight="1">
      <c r="A1291" s="5">
        <v>2240699</v>
      </c>
      <c r="B1291" s="5" t="s">
        <v>963</v>
      </c>
      <c r="C1291" s="6"/>
    </row>
    <row r="1292" spans="1:3" ht="17.25" customHeight="1">
      <c r="A1292" s="5">
        <v>22407</v>
      </c>
      <c r="B1292" s="7" t="s">
        <v>964</v>
      </c>
      <c r="C1292" s="6">
        <f>SUM(C1293:C1295)</f>
        <v>0</v>
      </c>
    </row>
    <row r="1293" spans="1:3" ht="17.25" customHeight="1">
      <c r="A1293" s="5">
        <v>2240703</v>
      </c>
      <c r="B1293" s="5" t="s">
        <v>965</v>
      </c>
      <c r="C1293" s="6"/>
    </row>
    <row r="1294" spans="1:3" ht="17.25" customHeight="1">
      <c r="A1294" s="5">
        <v>2240704</v>
      </c>
      <c r="B1294" s="5" t="s">
        <v>966</v>
      </c>
      <c r="C1294" s="6"/>
    </row>
    <row r="1295" spans="1:3" ht="17.25" customHeight="1">
      <c r="A1295" s="5">
        <v>2240799</v>
      </c>
      <c r="B1295" s="5" t="s">
        <v>967</v>
      </c>
      <c r="C1295" s="6"/>
    </row>
    <row r="1296" spans="1:3" ht="17.25" customHeight="1">
      <c r="A1296" s="5">
        <v>22499</v>
      </c>
      <c r="B1296" s="7" t="s">
        <v>968</v>
      </c>
      <c r="C1296" s="6">
        <f t="shared" ref="C1296:C1299" si="1">C1297</f>
        <v>0</v>
      </c>
    </row>
    <row r="1297" spans="1:3" ht="17.25" customHeight="1">
      <c r="A1297" s="5">
        <v>2249999</v>
      </c>
      <c r="B1297" s="5" t="s">
        <v>969</v>
      </c>
      <c r="C1297" s="6"/>
    </row>
    <row r="1298" spans="1:3" ht="17.25" customHeight="1">
      <c r="A1298" s="5">
        <v>229</v>
      </c>
      <c r="B1298" s="7" t="s">
        <v>1815</v>
      </c>
      <c r="C1298" s="6">
        <f t="shared" si="1"/>
        <v>223</v>
      </c>
    </row>
    <row r="1299" spans="1:3" ht="17.25" customHeight="1">
      <c r="A1299" s="5">
        <v>22999</v>
      </c>
      <c r="B1299" s="7" t="s">
        <v>970</v>
      </c>
      <c r="C1299" s="6">
        <f t="shared" si="1"/>
        <v>223</v>
      </c>
    </row>
    <row r="1300" spans="1:3" ht="17.25" customHeight="1">
      <c r="A1300" s="5">
        <v>2299999</v>
      </c>
      <c r="B1300" s="5" t="s">
        <v>971</v>
      </c>
      <c r="C1300" s="6">
        <v>223</v>
      </c>
    </row>
    <row r="1301" spans="1:3" ht="17.25" customHeight="1">
      <c r="A1301" s="5">
        <v>232</v>
      </c>
      <c r="B1301" s="7" t="s">
        <v>1816</v>
      </c>
      <c r="C1301" s="6">
        <f>SUM(C1302,C1303,C1308)</f>
        <v>4042</v>
      </c>
    </row>
    <row r="1302" spans="1:3" ht="17.25" customHeight="1">
      <c r="A1302" s="5">
        <v>23201</v>
      </c>
      <c r="B1302" s="7" t="s">
        <v>972</v>
      </c>
      <c r="C1302" s="6"/>
    </row>
    <row r="1303" spans="1:3" ht="17.25" customHeight="1">
      <c r="A1303" s="5">
        <v>23202</v>
      </c>
      <c r="B1303" s="7" t="s">
        <v>973</v>
      </c>
      <c r="C1303" s="6">
        <f>SUM(C1304:C1307)</f>
        <v>0</v>
      </c>
    </row>
    <row r="1304" spans="1:3" ht="17.25" customHeight="1">
      <c r="A1304" s="5">
        <v>2320201</v>
      </c>
      <c r="B1304" s="5" t="s">
        <v>974</v>
      </c>
      <c r="C1304" s="6"/>
    </row>
    <row r="1305" spans="1:3" ht="17.25" customHeight="1">
      <c r="A1305" s="5">
        <v>2320202</v>
      </c>
      <c r="B1305" s="5" t="s">
        <v>975</v>
      </c>
      <c r="C1305" s="6"/>
    </row>
    <row r="1306" spans="1:3" ht="17.25" customHeight="1">
      <c r="A1306" s="5">
        <v>2320203</v>
      </c>
      <c r="B1306" s="5" t="s">
        <v>976</v>
      </c>
      <c r="C1306" s="6"/>
    </row>
    <row r="1307" spans="1:3" ht="17.25" customHeight="1">
      <c r="A1307" s="5">
        <v>2320299</v>
      </c>
      <c r="B1307" s="5" t="s">
        <v>977</v>
      </c>
      <c r="C1307" s="6"/>
    </row>
    <row r="1308" spans="1:3" ht="17.25" customHeight="1">
      <c r="A1308" s="5">
        <v>23203</v>
      </c>
      <c r="B1308" s="7" t="s">
        <v>978</v>
      </c>
      <c r="C1308" s="6">
        <f>SUM(C1309:C1312)</f>
        <v>4042</v>
      </c>
    </row>
    <row r="1309" spans="1:3" ht="17.25" customHeight="1">
      <c r="A1309" s="5">
        <v>2320301</v>
      </c>
      <c r="B1309" s="5" t="s">
        <v>979</v>
      </c>
      <c r="C1309" s="6">
        <v>4042</v>
      </c>
    </row>
    <row r="1310" spans="1:3" ht="17.25" customHeight="1">
      <c r="A1310" s="5">
        <v>2320302</v>
      </c>
      <c r="B1310" s="5" t="s">
        <v>980</v>
      </c>
      <c r="C1310" s="6"/>
    </row>
    <row r="1311" spans="1:3" ht="17.25" customHeight="1">
      <c r="A1311" s="5">
        <v>2320303</v>
      </c>
      <c r="B1311" s="5" t="s">
        <v>981</v>
      </c>
      <c r="C1311" s="6"/>
    </row>
    <row r="1312" spans="1:3" ht="17.25" customHeight="1">
      <c r="A1312" s="5">
        <v>2320399</v>
      </c>
      <c r="B1312" s="5" t="s">
        <v>982</v>
      </c>
      <c r="C1312" s="6"/>
    </row>
    <row r="1313" spans="1:3" ht="17.25" customHeight="1">
      <c r="A1313" s="5">
        <v>233</v>
      </c>
      <c r="B1313" s="7" t="s">
        <v>1817</v>
      </c>
      <c r="C1313" s="6">
        <f>C1314+C1315+C1316</f>
        <v>13</v>
      </c>
    </row>
    <row r="1314" spans="1:3" ht="17.25" customHeight="1">
      <c r="A1314" s="5">
        <v>23301</v>
      </c>
      <c r="B1314" s="7" t="s">
        <v>983</v>
      </c>
      <c r="C1314" s="6"/>
    </row>
    <row r="1315" spans="1:3" ht="17.25" customHeight="1">
      <c r="A1315" s="5">
        <v>23302</v>
      </c>
      <c r="B1315" s="7" t="s">
        <v>984</v>
      </c>
      <c r="C1315" s="6"/>
    </row>
    <row r="1316" spans="1:3" ht="17.25" customHeight="1">
      <c r="A1316" s="5">
        <v>23303</v>
      </c>
      <c r="B1316" s="7" t="s">
        <v>985</v>
      </c>
      <c r="C1316" s="6">
        <v>13</v>
      </c>
    </row>
    <row r="1317" spans="1:3" ht="17.100000000000001" customHeight="1"/>
    <row r="1318" spans="1:3" ht="17.100000000000001" customHeight="1"/>
    <row r="1319" spans="1:3" ht="17.100000000000001" customHeight="1"/>
    <row r="1320" spans="1:3" ht="17.100000000000001" customHeight="1"/>
    <row r="1321" spans="1:3" ht="17.100000000000001" customHeight="1"/>
  </sheetData>
  <mergeCells count="2">
    <mergeCell ref="A1:C1"/>
    <mergeCell ref="A2:C2"/>
  </mergeCells>
  <phoneticPr fontId="14" type="noConversion"/>
  <dataValidations count="1">
    <dataValidation type="decimal" allowBlank="1" showInputMessage="1" showErrorMessage="1" sqref="C4:C1316 IY4:IY1316 SU4:SU1316 ACQ4:ACQ1316 AMM4:AMM1316 AWI4:AWI1316 BGE4:BGE1316 BQA4:BQA1316 BZW4:BZW1316 CJS4:CJS1316 CTO4:CTO1316 DDK4:DDK1316 DNG4:DNG1316 DXC4:DXC1316 EGY4:EGY1316 EQU4:EQU1316 FAQ4:FAQ1316 FKM4:FKM1316 FUI4:FUI1316 GEE4:GEE1316 GOA4:GOA1316 GXW4:GXW1316 HHS4:HHS1316 HRO4:HRO1316 IBK4:IBK1316 ILG4:ILG1316 IVC4:IVC1316 JEY4:JEY1316 JOU4:JOU1316 JYQ4:JYQ1316 KIM4:KIM1316 KSI4:KSI1316 LCE4:LCE1316 LMA4:LMA1316 LVW4:LVW1316 MFS4:MFS1316 MPO4:MPO1316 MZK4:MZK1316 NJG4:NJG1316 NTC4:NTC1316 OCY4:OCY1316 OMU4:OMU1316 OWQ4:OWQ1316 PGM4:PGM1316 PQI4:PQI1316 QAE4:QAE1316 QKA4:QKA1316 QTW4:QTW1316 RDS4:RDS1316 RNO4:RNO1316 RXK4:RXK1316 SHG4:SHG1316 SRC4:SRC1316 TAY4:TAY1316 TKU4:TKU1316 TUQ4:TUQ1316 UEM4:UEM1316 UOI4:UOI1316 UYE4:UYE1316 VIA4:VIA1316 VRW4:VRW1316 WBS4:WBS1316 WLO4:WLO1316 WVK4:WVK1316 C65540:C66852 IY65540:IY66852 SU65540:SU66852 ACQ65540:ACQ66852 AMM65540:AMM66852 AWI65540:AWI66852 BGE65540:BGE66852 BQA65540:BQA66852 BZW65540:BZW66852 CJS65540:CJS66852 CTO65540:CTO66852 DDK65540:DDK66852 DNG65540:DNG66852 DXC65540:DXC66852 EGY65540:EGY66852 EQU65540:EQU66852 FAQ65540:FAQ66852 FKM65540:FKM66852 FUI65540:FUI66852 GEE65540:GEE66852 GOA65540:GOA66852 GXW65540:GXW66852 HHS65540:HHS66852 HRO65540:HRO66852 IBK65540:IBK66852 ILG65540:ILG66852 IVC65540:IVC66852 JEY65540:JEY66852 JOU65540:JOU66852 JYQ65540:JYQ66852 KIM65540:KIM66852 KSI65540:KSI66852 LCE65540:LCE66852 LMA65540:LMA66852 LVW65540:LVW66852 MFS65540:MFS66852 MPO65540:MPO66852 MZK65540:MZK66852 NJG65540:NJG66852 NTC65540:NTC66852 OCY65540:OCY66852 OMU65540:OMU66852 OWQ65540:OWQ66852 PGM65540:PGM66852 PQI65540:PQI66852 QAE65540:QAE66852 QKA65540:QKA66852 QTW65540:QTW66852 RDS65540:RDS66852 RNO65540:RNO66852 RXK65540:RXK66852 SHG65540:SHG66852 SRC65540:SRC66852 TAY65540:TAY66852 TKU65540:TKU66852 TUQ65540:TUQ66852 UEM65540:UEM66852 UOI65540:UOI66852 UYE65540:UYE66852 VIA65540:VIA66852 VRW65540:VRW66852 WBS65540:WBS66852 WLO65540:WLO66852 WVK65540:WVK66852 C131076:C132388 IY131076:IY132388 SU131076:SU132388 ACQ131076:ACQ132388 AMM131076:AMM132388 AWI131076:AWI132388 BGE131076:BGE132388 BQA131076:BQA132388 BZW131076:BZW132388 CJS131076:CJS132388 CTO131076:CTO132388 DDK131076:DDK132388 DNG131076:DNG132388 DXC131076:DXC132388 EGY131076:EGY132388 EQU131076:EQU132388 FAQ131076:FAQ132388 FKM131076:FKM132388 FUI131076:FUI132388 GEE131076:GEE132388 GOA131076:GOA132388 GXW131076:GXW132388 HHS131076:HHS132388 HRO131076:HRO132388 IBK131076:IBK132388 ILG131076:ILG132388 IVC131076:IVC132388 JEY131076:JEY132388 JOU131076:JOU132388 JYQ131076:JYQ132388 KIM131076:KIM132388 KSI131076:KSI132388 LCE131076:LCE132388 LMA131076:LMA132388 LVW131076:LVW132388 MFS131076:MFS132388 MPO131076:MPO132388 MZK131076:MZK132388 NJG131076:NJG132388 NTC131076:NTC132388 OCY131076:OCY132388 OMU131076:OMU132388 OWQ131076:OWQ132388 PGM131076:PGM132388 PQI131076:PQI132388 QAE131076:QAE132388 QKA131076:QKA132388 QTW131076:QTW132388 RDS131076:RDS132388 RNO131076:RNO132388 RXK131076:RXK132388 SHG131076:SHG132388 SRC131076:SRC132388 TAY131076:TAY132388 TKU131076:TKU132388 TUQ131076:TUQ132388 UEM131076:UEM132388 UOI131076:UOI132388 UYE131076:UYE132388 VIA131076:VIA132388 VRW131076:VRW132388 WBS131076:WBS132388 WLO131076:WLO132388 WVK131076:WVK132388 C196612:C197924 IY196612:IY197924 SU196612:SU197924 ACQ196612:ACQ197924 AMM196612:AMM197924 AWI196612:AWI197924 BGE196612:BGE197924 BQA196612:BQA197924 BZW196612:BZW197924 CJS196612:CJS197924 CTO196612:CTO197924 DDK196612:DDK197924 DNG196612:DNG197924 DXC196612:DXC197924 EGY196612:EGY197924 EQU196612:EQU197924 FAQ196612:FAQ197924 FKM196612:FKM197924 FUI196612:FUI197924 GEE196612:GEE197924 GOA196612:GOA197924 GXW196612:GXW197924 HHS196612:HHS197924 HRO196612:HRO197924 IBK196612:IBK197924 ILG196612:ILG197924 IVC196612:IVC197924 JEY196612:JEY197924 JOU196612:JOU197924 JYQ196612:JYQ197924 KIM196612:KIM197924 KSI196612:KSI197924 LCE196612:LCE197924 LMA196612:LMA197924 LVW196612:LVW197924 MFS196612:MFS197924 MPO196612:MPO197924 MZK196612:MZK197924 NJG196612:NJG197924 NTC196612:NTC197924 OCY196612:OCY197924 OMU196612:OMU197924 OWQ196612:OWQ197924 PGM196612:PGM197924 PQI196612:PQI197924 QAE196612:QAE197924 QKA196612:QKA197924 QTW196612:QTW197924 RDS196612:RDS197924 RNO196612:RNO197924 RXK196612:RXK197924 SHG196612:SHG197924 SRC196612:SRC197924 TAY196612:TAY197924 TKU196612:TKU197924 TUQ196612:TUQ197924 UEM196612:UEM197924 UOI196612:UOI197924 UYE196612:UYE197924 VIA196612:VIA197924 VRW196612:VRW197924 WBS196612:WBS197924 WLO196612:WLO197924 WVK196612:WVK197924 C262148:C263460 IY262148:IY263460 SU262148:SU263460 ACQ262148:ACQ263460 AMM262148:AMM263460 AWI262148:AWI263460 BGE262148:BGE263460 BQA262148:BQA263460 BZW262148:BZW263460 CJS262148:CJS263460 CTO262148:CTO263460 DDK262148:DDK263460 DNG262148:DNG263460 DXC262148:DXC263460 EGY262148:EGY263460 EQU262148:EQU263460 FAQ262148:FAQ263460 FKM262148:FKM263460 FUI262148:FUI263460 GEE262148:GEE263460 GOA262148:GOA263460 GXW262148:GXW263460 HHS262148:HHS263460 HRO262148:HRO263460 IBK262148:IBK263460 ILG262148:ILG263460 IVC262148:IVC263460 JEY262148:JEY263460 JOU262148:JOU263460 JYQ262148:JYQ263460 KIM262148:KIM263460 KSI262148:KSI263460 LCE262148:LCE263460 LMA262148:LMA263460 LVW262148:LVW263460 MFS262148:MFS263460 MPO262148:MPO263460 MZK262148:MZK263460 NJG262148:NJG263460 NTC262148:NTC263460 OCY262148:OCY263460 OMU262148:OMU263460 OWQ262148:OWQ263460 PGM262148:PGM263460 PQI262148:PQI263460 QAE262148:QAE263460 QKA262148:QKA263460 QTW262148:QTW263460 RDS262148:RDS263460 RNO262148:RNO263460 RXK262148:RXK263460 SHG262148:SHG263460 SRC262148:SRC263460 TAY262148:TAY263460 TKU262148:TKU263460 TUQ262148:TUQ263460 UEM262148:UEM263460 UOI262148:UOI263460 UYE262148:UYE263460 VIA262148:VIA263460 VRW262148:VRW263460 WBS262148:WBS263460 WLO262148:WLO263460 WVK262148:WVK263460 C327684:C328996 IY327684:IY328996 SU327684:SU328996 ACQ327684:ACQ328996 AMM327684:AMM328996 AWI327684:AWI328996 BGE327684:BGE328996 BQA327684:BQA328996 BZW327684:BZW328996 CJS327684:CJS328996 CTO327684:CTO328996 DDK327684:DDK328996 DNG327684:DNG328996 DXC327684:DXC328996 EGY327684:EGY328996 EQU327684:EQU328996 FAQ327684:FAQ328996 FKM327684:FKM328996 FUI327684:FUI328996 GEE327684:GEE328996 GOA327684:GOA328996 GXW327684:GXW328996 HHS327684:HHS328996 HRO327684:HRO328996 IBK327684:IBK328996 ILG327684:ILG328996 IVC327684:IVC328996 JEY327684:JEY328996 JOU327684:JOU328996 JYQ327684:JYQ328996 KIM327684:KIM328996 KSI327684:KSI328996 LCE327684:LCE328996 LMA327684:LMA328996 LVW327684:LVW328996 MFS327684:MFS328996 MPO327684:MPO328996 MZK327684:MZK328996 NJG327684:NJG328996 NTC327684:NTC328996 OCY327684:OCY328996 OMU327684:OMU328996 OWQ327684:OWQ328996 PGM327684:PGM328996 PQI327684:PQI328996 QAE327684:QAE328996 QKA327684:QKA328996 QTW327684:QTW328996 RDS327684:RDS328996 RNO327684:RNO328996 RXK327684:RXK328996 SHG327684:SHG328996 SRC327684:SRC328996 TAY327684:TAY328996 TKU327684:TKU328996 TUQ327684:TUQ328996 UEM327684:UEM328996 UOI327684:UOI328996 UYE327684:UYE328996 VIA327684:VIA328996 VRW327684:VRW328996 WBS327684:WBS328996 WLO327684:WLO328996 WVK327684:WVK328996 C393220:C394532 IY393220:IY394532 SU393220:SU394532 ACQ393220:ACQ394532 AMM393220:AMM394532 AWI393220:AWI394532 BGE393220:BGE394532 BQA393220:BQA394532 BZW393220:BZW394532 CJS393220:CJS394532 CTO393220:CTO394532 DDK393220:DDK394532 DNG393220:DNG394532 DXC393220:DXC394532 EGY393220:EGY394532 EQU393220:EQU394532 FAQ393220:FAQ394532 FKM393220:FKM394532 FUI393220:FUI394532 GEE393220:GEE394532 GOA393220:GOA394532 GXW393220:GXW394532 HHS393220:HHS394532 HRO393220:HRO394532 IBK393220:IBK394532 ILG393220:ILG394532 IVC393220:IVC394532 JEY393220:JEY394532 JOU393220:JOU394532 JYQ393220:JYQ394532 KIM393220:KIM394532 KSI393220:KSI394532 LCE393220:LCE394532 LMA393220:LMA394532 LVW393220:LVW394532 MFS393220:MFS394532 MPO393220:MPO394532 MZK393220:MZK394532 NJG393220:NJG394532 NTC393220:NTC394532 OCY393220:OCY394532 OMU393220:OMU394532 OWQ393220:OWQ394532 PGM393220:PGM394532 PQI393220:PQI394532 QAE393220:QAE394532 QKA393220:QKA394532 QTW393220:QTW394532 RDS393220:RDS394532 RNO393220:RNO394532 RXK393220:RXK394532 SHG393220:SHG394532 SRC393220:SRC394532 TAY393220:TAY394532 TKU393220:TKU394532 TUQ393220:TUQ394532 UEM393220:UEM394532 UOI393220:UOI394532 UYE393220:UYE394532 VIA393220:VIA394532 VRW393220:VRW394532 WBS393220:WBS394532 WLO393220:WLO394532 WVK393220:WVK394532 C458756:C460068 IY458756:IY460068 SU458756:SU460068 ACQ458756:ACQ460068 AMM458756:AMM460068 AWI458756:AWI460068 BGE458756:BGE460068 BQA458756:BQA460068 BZW458756:BZW460068 CJS458756:CJS460068 CTO458756:CTO460068 DDK458756:DDK460068 DNG458756:DNG460068 DXC458756:DXC460068 EGY458756:EGY460068 EQU458756:EQU460068 FAQ458756:FAQ460068 FKM458756:FKM460068 FUI458756:FUI460068 GEE458756:GEE460068 GOA458756:GOA460068 GXW458756:GXW460068 HHS458756:HHS460068 HRO458756:HRO460068 IBK458756:IBK460068 ILG458756:ILG460068 IVC458756:IVC460068 JEY458756:JEY460068 JOU458756:JOU460068 JYQ458756:JYQ460068 KIM458756:KIM460068 KSI458756:KSI460068 LCE458756:LCE460068 LMA458756:LMA460068 LVW458756:LVW460068 MFS458756:MFS460068 MPO458756:MPO460068 MZK458756:MZK460068 NJG458756:NJG460068 NTC458756:NTC460068 OCY458756:OCY460068 OMU458756:OMU460068 OWQ458756:OWQ460068 PGM458756:PGM460068 PQI458756:PQI460068 QAE458756:QAE460068 QKA458756:QKA460068 QTW458756:QTW460068 RDS458756:RDS460068 RNO458756:RNO460068 RXK458756:RXK460068 SHG458756:SHG460068 SRC458756:SRC460068 TAY458756:TAY460068 TKU458756:TKU460068 TUQ458756:TUQ460068 UEM458756:UEM460068 UOI458756:UOI460068 UYE458756:UYE460068 VIA458756:VIA460068 VRW458756:VRW460068 WBS458756:WBS460068 WLO458756:WLO460068 WVK458756:WVK460068 C524292:C525604 IY524292:IY525604 SU524292:SU525604 ACQ524292:ACQ525604 AMM524292:AMM525604 AWI524292:AWI525604 BGE524292:BGE525604 BQA524292:BQA525604 BZW524292:BZW525604 CJS524292:CJS525604 CTO524292:CTO525604 DDK524292:DDK525604 DNG524292:DNG525604 DXC524292:DXC525604 EGY524292:EGY525604 EQU524292:EQU525604 FAQ524292:FAQ525604 FKM524292:FKM525604 FUI524292:FUI525604 GEE524292:GEE525604 GOA524292:GOA525604 GXW524292:GXW525604 HHS524292:HHS525604 HRO524292:HRO525604 IBK524292:IBK525604 ILG524292:ILG525604 IVC524292:IVC525604 JEY524292:JEY525604 JOU524292:JOU525604 JYQ524292:JYQ525604 KIM524292:KIM525604 KSI524292:KSI525604 LCE524292:LCE525604 LMA524292:LMA525604 LVW524292:LVW525604 MFS524292:MFS525604 MPO524292:MPO525604 MZK524292:MZK525604 NJG524292:NJG525604 NTC524292:NTC525604 OCY524292:OCY525604 OMU524292:OMU525604 OWQ524292:OWQ525604 PGM524292:PGM525604 PQI524292:PQI525604 QAE524292:QAE525604 QKA524292:QKA525604 QTW524292:QTW525604 RDS524292:RDS525604 RNO524292:RNO525604 RXK524292:RXK525604 SHG524292:SHG525604 SRC524292:SRC525604 TAY524292:TAY525604 TKU524292:TKU525604 TUQ524292:TUQ525604 UEM524292:UEM525604 UOI524292:UOI525604 UYE524292:UYE525604 VIA524292:VIA525604 VRW524292:VRW525604 WBS524292:WBS525604 WLO524292:WLO525604 WVK524292:WVK525604 C589828:C591140 IY589828:IY591140 SU589828:SU591140 ACQ589828:ACQ591140 AMM589828:AMM591140 AWI589828:AWI591140 BGE589828:BGE591140 BQA589828:BQA591140 BZW589828:BZW591140 CJS589828:CJS591140 CTO589828:CTO591140 DDK589828:DDK591140 DNG589828:DNG591140 DXC589828:DXC591140 EGY589828:EGY591140 EQU589828:EQU591140 FAQ589828:FAQ591140 FKM589828:FKM591140 FUI589828:FUI591140 GEE589828:GEE591140 GOA589828:GOA591140 GXW589828:GXW591140 HHS589828:HHS591140 HRO589828:HRO591140 IBK589828:IBK591140 ILG589828:ILG591140 IVC589828:IVC591140 JEY589828:JEY591140 JOU589828:JOU591140 JYQ589828:JYQ591140 KIM589828:KIM591140 KSI589828:KSI591140 LCE589828:LCE591140 LMA589828:LMA591140 LVW589828:LVW591140 MFS589828:MFS591140 MPO589828:MPO591140 MZK589828:MZK591140 NJG589828:NJG591140 NTC589828:NTC591140 OCY589828:OCY591140 OMU589828:OMU591140 OWQ589828:OWQ591140 PGM589828:PGM591140 PQI589828:PQI591140 QAE589828:QAE591140 QKA589828:QKA591140 QTW589828:QTW591140 RDS589828:RDS591140 RNO589828:RNO591140 RXK589828:RXK591140 SHG589828:SHG591140 SRC589828:SRC591140 TAY589828:TAY591140 TKU589828:TKU591140 TUQ589828:TUQ591140 UEM589828:UEM591140 UOI589828:UOI591140 UYE589828:UYE591140 VIA589828:VIA591140 VRW589828:VRW591140 WBS589828:WBS591140 WLO589828:WLO591140 WVK589828:WVK591140 C655364:C656676 IY655364:IY656676 SU655364:SU656676 ACQ655364:ACQ656676 AMM655364:AMM656676 AWI655364:AWI656676 BGE655364:BGE656676 BQA655364:BQA656676 BZW655364:BZW656676 CJS655364:CJS656676 CTO655364:CTO656676 DDK655364:DDK656676 DNG655364:DNG656676 DXC655364:DXC656676 EGY655364:EGY656676 EQU655364:EQU656676 FAQ655364:FAQ656676 FKM655364:FKM656676 FUI655364:FUI656676 GEE655364:GEE656676 GOA655364:GOA656676 GXW655364:GXW656676 HHS655364:HHS656676 HRO655364:HRO656676 IBK655364:IBK656676 ILG655364:ILG656676 IVC655364:IVC656676 JEY655364:JEY656676 JOU655364:JOU656676 JYQ655364:JYQ656676 KIM655364:KIM656676 KSI655364:KSI656676 LCE655364:LCE656676 LMA655364:LMA656676 LVW655364:LVW656676 MFS655364:MFS656676 MPO655364:MPO656676 MZK655364:MZK656676 NJG655364:NJG656676 NTC655364:NTC656676 OCY655364:OCY656676 OMU655364:OMU656676 OWQ655364:OWQ656676 PGM655364:PGM656676 PQI655364:PQI656676 QAE655364:QAE656676 QKA655364:QKA656676 QTW655364:QTW656676 RDS655364:RDS656676 RNO655364:RNO656676 RXK655364:RXK656676 SHG655364:SHG656676 SRC655364:SRC656676 TAY655364:TAY656676 TKU655364:TKU656676 TUQ655364:TUQ656676 UEM655364:UEM656676 UOI655364:UOI656676 UYE655364:UYE656676 VIA655364:VIA656676 VRW655364:VRW656676 WBS655364:WBS656676 WLO655364:WLO656676 WVK655364:WVK656676 C720900:C722212 IY720900:IY722212 SU720900:SU722212 ACQ720900:ACQ722212 AMM720900:AMM722212 AWI720900:AWI722212 BGE720900:BGE722212 BQA720900:BQA722212 BZW720900:BZW722212 CJS720900:CJS722212 CTO720900:CTO722212 DDK720900:DDK722212 DNG720900:DNG722212 DXC720900:DXC722212 EGY720900:EGY722212 EQU720900:EQU722212 FAQ720900:FAQ722212 FKM720900:FKM722212 FUI720900:FUI722212 GEE720900:GEE722212 GOA720900:GOA722212 GXW720900:GXW722212 HHS720900:HHS722212 HRO720900:HRO722212 IBK720900:IBK722212 ILG720900:ILG722212 IVC720900:IVC722212 JEY720900:JEY722212 JOU720900:JOU722212 JYQ720900:JYQ722212 KIM720900:KIM722212 KSI720900:KSI722212 LCE720900:LCE722212 LMA720900:LMA722212 LVW720900:LVW722212 MFS720900:MFS722212 MPO720900:MPO722212 MZK720900:MZK722212 NJG720900:NJG722212 NTC720900:NTC722212 OCY720900:OCY722212 OMU720900:OMU722212 OWQ720900:OWQ722212 PGM720900:PGM722212 PQI720900:PQI722212 QAE720900:QAE722212 QKA720900:QKA722212 QTW720900:QTW722212 RDS720900:RDS722212 RNO720900:RNO722212 RXK720900:RXK722212 SHG720900:SHG722212 SRC720900:SRC722212 TAY720900:TAY722212 TKU720900:TKU722212 TUQ720900:TUQ722212 UEM720900:UEM722212 UOI720900:UOI722212 UYE720900:UYE722212 VIA720900:VIA722212 VRW720900:VRW722212 WBS720900:WBS722212 WLO720900:WLO722212 WVK720900:WVK722212 C786436:C787748 IY786436:IY787748 SU786436:SU787748 ACQ786436:ACQ787748 AMM786436:AMM787748 AWI786436:AWI787748 BGE786436:BGE787748 BQA786436:BQA787748 BZW786436:BZW787748 CJS786436:CJS787748 CTO786436:CTO787748 DDK786436:DDK787748 DNG786436:DNG787748 DXC786436:DXC787748 EGY786436:EGY787748 EQU786436:EQU787748 FAQ786436:FAQ787748 FKM786436:FKM787748 FUI786436:FUI787748 GEE786436:GEE787748 GOA786436:GOA787748 GXW786436:GXW787748 HHS786436:HHS787748 HRO786436:HRO787748 IBK786436:IBK787748 ILG786436:ILG787748 IVC786436:IVC787748 JEY786436:JEY787748 JOU786436:JOU787748 JYQ786436:JYQ787748 KIM786436:KIM787748 KSI786436:KSI787748 LCE786436:LCE787748 LMA786436:LMA787748 LVW786436:LVW787748 MFS786436:MFS787748 MPO786436:MPO787748 MZK786436:MZK787748 NJG786436:NJG787748 NTC786436:NTC787748 OCY786436:OCY787748 OMU786436:OMU787748 OWQ786436:OWQ787748 PGM786436:PGM787748 PQI786436:PQI787748 QAE786436:QAE787748 QKA786436:QKA787748 QTW786436:QTW787748 RDS786436:RDS787748 RNO786436:RNO787748 RXK786436:RXK787748 SHG786436:SHG787748 SRC786436:SRC787748 TAY786436:TAY787748 TKU786436:TKU787748 TUQ786436:TUQ787748 UEM786436:UEM787748 UOI786436:UOI787748 UYE786436:UYE787748 VIA786436:VIA787748 VRW786436:VRW787748 WBS786436:WBS787748 WLO786436:WLO787748 WVK786436:WVK787748 C851972:C853284 IY851972:IY853284 SU851972:SU853284 ACQ851972:ACQ853284 AMM851972:AMM853284 AWI851972:AWI853284 BGE851972:BGE853284 BQA851972:BQA853284 BZW851972:BZW853284 CJS851972:CJS853284 CTO851972:CTO853284 DDK851972:DDK853284 DNG851972:DNG853284 DXC851972:DXC853284 EGY851972:EGY853284 EQU851972:EQU853284 FAQ851972:FAQ853284 FKM851972:FKM853284 FUI851972:FUI853284 GEE851972:GEE853284 GOA851972:GOA853284 GXW851972:GXW853284 HHS851972:HHS853284 HRO851972:HRO853284 IBK851972:IBK853284 ILG851972:ILG853284 IVC851972:IVC853284 JEY851972:JEY853284 JOU851972:JOU853284 JYQ851972:JYQ853284 KIM851972:KIM853284 KSI851972:KSI853284 LCE851972:LCE853284 LMA851972:LMA853284 LVW851972:LVW853284 MFS851972:MFS853284 MPO851972:MPO853284 MZK851972:MZK853284 NJG851972:NJG853284 NTC851972:NTC853284 OCY851972:OCY853284 OMU851972:OMU853284 OWQ851972:OWQ853284 PGM851972:PGM853284 PQI851972:PQI853284 QAE851972:QAE853284 QKA851972:QKA853284 QTW851972:QTW853284 RDS851972:RDS853284 RNO851972:RNO853284 RXK851972:RXK853284 SHG851972:SHG853284 SRC851972:SRC853284 TAY851972:TAY853284 TKU851972:TKU853284 TUQ851972:TUQ853284 UEM851972:UEM853284 UOI851972:UOI853284 UYE851972:UYE853284 VIA851972:VIA853284 VRW851972:VRW853284 WBS851972:WBS853284 WLO851972:WLO853284 WVK851972:WVK853284 C917508:C918820 IY917508:IY918820 SU917508:SU918820 ACQ917508:ACQ918820 AMM917508:AMM918820 AWI917508:AWI918820 BGE917508:BGE918820 BQA917508:BQA918820 BZW917508:BZW918820 CJS917508:CJS918820 CTO917508:CTO918820 DDK917508:DDK918820 DNG917508:DNG918820 DXC917508:DXC918820 EGY917508:EGY918820 EQU917508:EQU918820 FAQ917508:FAQ918820 FKM917508:FKM918820 FUI917508:FUI918820 GEE917508:GEE918820 GOA917508:GOA918820 GXW917508:GXW918820 HHS917508:HHS918820 HRO917508:HRO918820 IBK917508:IBK918820 ILG917508:ILG918820 IVC917508:IVC918820 JEY917508:JEY918820 JOU917508:JOU918820 JYQ917508:JYQ918820 KIM917508:KIM918820 KSI917508:KSI918820 LCE917508:LCE918820 LMA917508:LMA918820 LVW917508:LVW918820 MFS917508:MFS918820 MPO917508:MPO918820 MZK917508:MZK918820 NJG917508:NJG918820 NTC917508:NTC918820 OCY917508:OCY918820 OMU917508:OMU918820 OWQ917508:OWQ918820 PGM917508:PGM918820 PQI917508:PQI918820 QAE917508:QAE918820 QKA917508:QKA918820 QTW917508:QTW918820 RDS917508:RDS918820 RNO917508:RNO918820 RXK917508:RXK918820 SHG917508:SHG918820 SRC917508:SRC918820 TAY917508:TAY918820 TKU917508:TKU918820 TUQ917508:TUQ918820 UEM917508:UEM918820 UOI917508:UOI918820 UYE917508:UYE918820 VIA917508:VIA918820 VRW917508:VRW918820 WBS917508:WBS918820 WLO917508:WLO918820 WVK917508:WVK918820 C983044:C984356 IY983044:IY984356 SU983044:SU984356 ACQ983044:ACQ984356 AMM983044:AMM984356 AWI983044:AWI984356 BGE983044:BGE984356 BQA983044:BQA984356 BZW983044:BZW984356 CJS983044:CJS984356 CTO983044:CTO984356 DDK983044:DDK984356 DNG983044:DNG984356 DXC983044:DXC984356 EGY983044:EGY984356 EQU983044:EQU984356 FAQ983044:FAQ984356 FKM983044:FKM984356 FUI983044:FUI984356 GEE983044:GEE984356 GOA983044:GOA984356 GXW983044:GXW984356 HHS983044:HHS984356 HRO983044:HRO984356 IBK983044:IBK984356 ILG983044:ILG984356 IVC983044:IVC984356 JEY983044:JEY984356 JOU983044:JOU984356 JYQ983044:JYQ984356 KIM983044:KIM984356 KSI983044:KSI984356 LCE983044:LCE984356 LMA983044:LMA984356 LVW983044:LVW984356 MFS983044:MFS984356 MPO983044:MPO984356 MZK983044:MZK984356 NJG983044:NJG984356 NTC983044:NTC984356 OCY983044:OCY984356 OMU983044:OMU984356 OWQ983044:OWQ984356 PGM983044:PGM984356 PQI983044:PQI984356 QAE983044:QAE984356 QKA983044:QKA984356 QTW983044:QTW984356 RDS983044:RDS984356 RNO983044:RNO984356 RXK983044:RXK984356 SHG983044:SHG984356 SRC983044:SRC984356 TAY983044:TAY984356 TKU983044:TKU984356 TUQ983044:TUQ984356 UEM983044:UEM984356 UOI983044:UOI984356 UYE983044:UYE984356 VIA983044:VIA984356 VRW983044:VRW984356 WBS983044:WBS984356 WLO983044:WLO984356 WVK983044:WVK984356">
      <formula1>-99999999999999</formula1>
      <formula2>99999999999999</formula2>
    </dataValidation>
  </dataValidations>
  <printOptions horizontalCentered="1"/>
  <pageMargins left="0.43263888888888902" right="0.31388888888888899" top="0.35416666666666702" bottom="0.70763888888888904" header="0.35416666666666702" footer="0.47152777777777799"/>
  <pageSetup paperSize="9" orientation="landscape" useFirstPageNumber="1"/>
  <headerFooter alignWithMargins="0"/>
</worksheet>
</file>

<file path=xl/worksheets/sheet2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showZeros="0" workbookViewId="0">
      <selection activeCell="K17" sqref="K17"/>
    </sheetView>
  </sheetViews>
  <sheetFormatPr defaultColWidth="12.125" defaultRowHeight="14.25"/>
  <cols>
    <col min="1" max="1" width="8.75" style="2" customWidth="1"/>
    <col min="2" max="2" width="35.375" style="2" customWidth="1"/>
    <col min="3" max="3" width="15.25" style="2" customWidth="1"/>
    <col min="4" max="8" width="14.625" style="2" customWidth="1"/>
    <col min="9" max="256" width="12.125" style="2"/>
    <col min="257" max="257" width="8.75" style="2" customWidth="1"/>
    <col min="258" max="258" width="35.375" style="2" customWidth="1"/>
    <col min="259" max="259" width="15.25" style="2" customWidth="1"/>
    <col min="260" max="264" width="14.625" style="2" customWidth="1"/>
    <col min="265" max="512" width="12.125" style="2"/>
    <col min="513" max="513" width="8.75" style="2" customWidth="1"/>
    <col min="514" max="514" width="35.375" style="2" customWidth="1"/>
    <col min="515" max="515" width="15.25" style="2" customWidth="1"/>
    <col min="516" max="520" width="14.625" style="2" customWidth="1"/>
    <col min="521" max="768" width="12.125" style="2"/>
    <col min="769" max="769" width="8.75" style="2" customWidth="1"/>
    <col min="770" max="770" width="35.375" style="2" customWidth="1"/>
    <col min="771" max="771" width="15.25" style="2" customWidth="1"/>
    <col min="772" max="776" width="14.625" style="2" customWidth="1"/>
    <col min="777" max="1024" width="12.125" style="2"/>
    <col min="1025" max="1025" width="8.75" style="2" customWidth="1"/>
    <col min="1026" max="1026" width="35.375" style="2" customWidth="1"/>
    <col min="1027" max="1027" width="15.25" style="2" customWidth="1"/>
    <col min="1028" max="1032" width="14.625" style="2" customWidth="1"/>
    <col min="1033" max="1280" width="12.125" style="2"/>
    <col min="1281" max="1281" width="8.75" style="2" customWidth="1"/>
    <col min="1282" max="1282" width="35.375" style="2" customWidth="1"/>
    <col min="1283" max="1283" width="15.25" style="2" customWidth="1"/>
    <col min="1284" max="1288" width="14.625" style="2" customWidth="1"/>
    <col min="1289" max="1536" width="12.125" style="2"/>
    <col min="1537" max="1537" width="8.75" style="2" customWidth="1"/>
    <col min="1538" max="1538" width="35.375" style="2" customWidth="1"/>
    <col min="1539" max="1539" width="15.25" style="2" customWidth="1"/>
    <col min="1540" max="1544" width="14.625" style="2" customWidth="1"/>
    <col min="1545" max="1792" width="12.125" style="2"/>
    <col min="1793" max="1793" width="8.75" style="2" customWidth="1"/>
    <col min="1794" max="1794" width="35.375" style="2" customWidth="1"/>
    <col min="1795" max="1795" width="15.25" style="2" customWidth="1"/>
    <col min="1796" max="1800" width="14.625" style="2" customWidth="1"/>
    <col min="1801" max="2048" width="12.125" style="2"/>
    <col min="2049" max="2049" width="8.75" style="2" customWidth="1"/>
    <col min="2050" max="2050" width="35.375" style="2" customWidth="1"/>
    <col min="2051" max="2051" width="15.25" style="2" customWidth="1"/>
    <col min="2052" max="2056" width="14.625" style="2" customWidth="1"/>
    <col min="2057" max="2304" width="12.125" style="2"/>
    <col min="2305" max="2305" width="8.75" style="2" customWidth="1"/>
    <col min="2306" max="2306" width="35.375" style="2" customWidth="1"/>
    <col min="2307" max="2307" width="15.25" style="2" customWidth="1"/>
    <col min="2308" max="2312" width="14.625" style="2" customWidth="1"/>
    <col min="2313" max="2560" width="12.125" style="2"/>
    <col min="2561" max="2561" width="8.75" style="2" customWidth="1"/>
    <col min="2562" max="2562" width="35.375" style="2" customWidth="1"/>
    <col min="2563" max="2563" width="15.25" style="2" customWidth="1"/>
    <col min="2564" max="2568" width="14.625" style="2" customWidth="1"/>
    <col min="2569" max="2816" width="12.125" style="2"/>
    <col min="2817" max="2817" width="8.75" style="2" customWidth="1"/>
    <col min="2818" max="2818" width="35.375" style="2" customWidth="1"/>
    <col min="2819" max="2819" width="15.25" style="2" customWidth="1"/>
    <col min="2820" max="2824" width="14.625" style="2" customWidth="1"/>
    <col min="2825" max="3072" width="12.125" style="2"/>
    <col min="3073" max="3073" width="8.75" style="2" customWidth="1"/>
    <col min="3074" max="3074" width="35.375" style="2" customWidth="1"/>
    <col min="3075" max="3075" width="15.25" style="2" customWidth="1"/>
    <col min="3076" max="3080" width="14.625" style="2" customWidth="1"/>
    <col min="3081" max="3328" width="12.125" style="2"/>
    <col min="3329" max="3329" width="8.75" style="2" customWidth="1"/>
    <col min="3330" max="3330" width="35.375" style="2" customWidth="1"/>
    <col min="3331" max="3331" width="15.25" style="2" customWidth="1"/>
    <col min="3332" max="3336" width="14.625" style="2" customWidth="1"/>
    <col min="3337" max="3584" width="12.125" style="2"/>
    <col min="3585" max="3585" width="8.75" style="2" customWidth="1"/>
    <col min="3586" max="3586" width="35.375" style="2" customWidth="1"/>
    <col min="3587" max="3587" width="15.25" style="2" customWidth="1"/>
    <col min="3588" max="3592" width="14.625" style="2" customWidth="1"/>
    <col min="3593" max="3840" width="12.125" style="2"/>
    <col min="3841" max="3841" width="8.75" style="2" customWidth="1"/>
    <col min="3842" max="3842" width="35.375" style="2" customWidth="1"/>
    <col min="3843" max="3843" width="15.25" style="2" customWidth="1"/>
    <col min="3844" max="3848" width="14.625" style="2" customWidth="1"/>
    <col min="3849" max="4096" width="12.125" style="2"/>
    <col min="4097" max="4097" width="8.75" style="2" customWidth="1"/>
    <col min="4098" max="4098" width="35.375" style="2" customWidth="1"/>
    <col min="4099" max="4099" width="15.25" style="2" customWidth="1"/>
    <col min="4100" max="4104" width="14.625" style="2" customWidth="1"/>
    <col min="4105" max="4352" width="12.125" style="2"/>
    <col min="4353" max="4353" width="8.75" style="2" customWidth="1"/>
    <col min="4354" max="4354" width="35.375" style="2" customWidth="1"/>
    <col min="4355" max="4355" width="15.25" style="2" customWidth="1"/>
    <col min="4356" max="4360" width="14.625" style="2" customWidth="1"/>
    <col min="4361" max="4608" width="12.125" style="2"/>
    <col min="4609" max="4609" width="8.75" style="2" customWidth="1"/>
    <col min="4610" max="4610" width="35.375" style="2" customWidth="1"/>
    <col min="4611" max="4611" width="15.25" style="2" customWidth="1"/>
    <col min="4612" max="4616" width="14.625" style="2" customWidth="1"/>
    <col min="4617" max="4864" width="12.125" style="2"/>
    <col min="4865" max="4865" width="8.75" style="2" customWidth="1"/>
    <col min="4866" max="4866" width="35.375" style="2" customWidth="1"/>
    <col min="4867" max="4867" width="15.25" style="2" customWidth="1"/>
    <col min="4868" max="4872" width="14.625" style="2" customWidth="1"/>
    <col min="4873" max="5120" width="12.125" style="2"/>
    <col min="5121" max="5121" width="8.75" style="2" customWidth="1"/>
    <col min="5122" max="5122" width="35.375" style="2" customWidth="1"/>
    <col min="5123" max="5123" width="15.25" style="2" customWidth="1"/>
    <col min="5124" max="5128" width="14.625" style="2" customWidth="1"/>
    <col min="5129" max="5376" width="12.125" style="2"/>
    <col min="5377" max="5377" width="8.75" style="2" customWidth="1"/>
    <col min="5378" max="5378" width="35.375" style="2" customWidth="1"/>
    <col min="5379" max="5379" width="15.25" style="2" customWidth="1"/>
    <col min="5380" max="5384" width="14.625" style="2" customWidth="1"/>
    <col min="5385" max="5632" width="12.125" style="2"/>
    <col min="5633" max="5633" width="8.75" style="2" customWidth="1"/>
    <col min="5634" max="5634" width="35.375" style="2" customWidth="1"/>
    <col min="5635" max="5635" width="15.25" style="2" customWidth="1"/>
    <col min="5636" max="5640" width="14.625" style="2" customWidth="1"/>
    <col min="5641" max="5888" width="12.125" style="2"/>
    <col min="5889" max="5889" width="8.75" style="2" customWidth="1"/>
    <col min="5890" max="5890" width="35.375" style="2" customWidth="1"/>
    <col min="5891" max="5891" width="15.25" style="2" customWidth="1"/>
    <col min="5892" max="5896" width="14.625" style="2" customWidth="1"/>
    <col min="5897" max="6144" width="12.125" style="2"/>
    <col min="6145" max="6145" width="8.75" style="2" customWidth="1"/>
    <col min="6146" max="6146" width="35.375" style="2" customWidth="1"/>
    <col min="6147" max="6147" width="15.25" style="2" customWidth="1"/>
    <col min="6148" max="6152" width="14.625" style="2" customWidth="1"/>
    <col min="6153" max="6400" width="12.125" style="2"/>
    <col min="6401" max="6401" width="8.75" style="2" customWidth="1"/>
    <col min="6402" max="6402" width="35.375" style="2" customWidth="1"/>
    <col min="6403" max="6403" width="15.25" style="2" customWidth="1"/>
    <col min="6404" max="6408" width="14.625" style="2" customWidth="1"/>
    <col min="6409" max="6656" width="12.125" style="2"/>
    <col min="6657" max="6657" width="8.75" style="2" customWidth="1"/>
    <col min="6658" max="6658" width="35.375" style="2" customWidth="1"/>
    <col min="6659" max="6659" width="15.25" style="2" customWidth="1"/>
    <col min="6660" max="6664" width="14.625" style="2" customWidth="1"/>
    <col min="6665" max="6912" width="12.125" style="2"/>
    <col min="6913" max="6913" width="8.75" style="2" customWidth="1"/>
    <col min="6914" max="6914" width="35.375" style="2" customWidth="1"/>
    <col min="6915" max="6915" width="15.25" style="2" customWidth="1"/>
    <col min="6916" max="6920" width="14.625" style="2" customWidth="1"/>
    <col min="6921" max="7168" width="12.125" style="2"/>
    <col min="7169" max="7169" width="8.75" style="2" customWidth="1"/>
    <col min="7170" max="7170" width="35.375" style="2" customWidth="1"/>
    <col min="7171" max="7171" width="15.25" style="2" customWidth="1"/>
    <col min="7172" max="7176" width="14.625" style="2" customWidth="1"/>
    <col min="7177" max="7424" width="12.125" style="2"/>
    <col min="7425" max="7425" width="8.75" style="2" customWidth="1"/>
    <col min="7426" max="7426" width="35.375" style="2" customWidth="1"/>
    <col min="7427" max="7427" width="15.25" style="2" customWidth="1"/>
    <col min="7428" max="7432" width="14.625" style="2" customWidth="1"/>
    <col min="7433" max="7680" width="12.125" style="2"/>
    <col min="7681" max="7681" width="8.75" style="2" customWidth="1"/>
    <col min="7682" max="7682" width="35.375" style="2" customWidth="1"/>
    <col min="7683" max="7683" width="15.25" style="2" customWidth="1"/>
    <col min="7684" max="7688" width="14.625" style="2" customWidth="1"/>
    <col min="7689" max="7936" width="12.125" style="2"/>
    <col min="7937" max="7937" width="8.75" style="2" customWidth="1"/>
    <col min="7938" max="7938" width="35.375" style="2" customWidth="1"/>
    <col min="7939" max="7939" width="15.25" style="2" customWidth="1"/>
    <col min="7940" max="7944" width="14.625" style="2" customWidth="1"/>
    <col min="7945" max="8192" width="12.125" style="2"/>
    <col min="8193" max="8193" width="8.75" style="2" customWidth="1"/>
    <col min="8194" max="8194" width="35.375" style="2" customWidth="1"/>
    <col min="8195" max="8195" width="15.25" style="2" customWidth="1"/>
    <col min="8196" max="8200" width="14.625" style="2" customWidth="1"/>
    <col min="8201" max="8448" width="12.125" style="2"/>
    <col min="8449" max="8449" width="8.75" style="2" customWidth="1"/>
    <col min="8450" max="8450" width="35.375" style="2" customWidth="1"/>
    <col min="8451" max="8451" width="15.25" style="2" customWidth="1"/>
    <col min="8452" max="8456" width="14.625" style="2" customWidth="1"/>
    <col min="8457" max="8704" width="12.125" style="2"/>
    <col min="8705" max="8705" width="8.75" style="2" customWidth="1"/>
    <col min="8706" max="8706" width="35.375" style="2" customWidth="1"/>
    <col min="8707" max="8707" width="15.25" style="2" customWidth="1"/>
    <col min="8708" max="8712" width="14.625" style="2" customWidth="1"/>
    <col min="8713" max="8960" width="12.125" style="2"/>
    <col min="8961" max="8961" width="8.75" style="2" customWidth="1"/>
    <col min="8962" max="8962" width="35.375" style="2" customWidth="1"/>
    <col min="8963" max="8963" width="15.25" style="2" customWidth="1"/>
    <col min="8964" max="8968" width="14.625" style="2" customWidth="1"/>
    <col min="8969" max="9216" width="12.125" style="2"/>
    <col min="9217" max="9217" width="8.75" style="2" customWidth="1"/>
    <col min="9218" max="9218" width="35.375" style="2" customWidth="1"/>
    <col min="9219" max="9219" width="15.25" style="2" customWidth="1"/>
    <col min="9220" max="9224" width="14.625" style="2" customWidth="1"/>
    <col min="9225" max="9472" width="12.125" style="2"/>
    <col min="9473" max="9473" width="8.75" style="2" customWidth="1"/>
    <col min="9474" max="9474" width="35.375" style="2" customWidth="1"/>
    <col min="9475" max="9475" width="15.25" style="2" customWidth="1"/>
    <col min="9476" max="9480" width="14.625" style="2" customWidth="1"/>
    <col min="9481" max="9728" width="12.125" style="2"/>
    <col min="9729" max="9729" width="8.75" style="2" customWidth="1"/>
    <col min="9730" max="9730" width="35.375" style="2" customWidth="1"/>
    <col min="9731" max="9731" width="15.25" style="2" customWidth="1"/>
    <col min="9732" max="9736" width="14.625" style="2" customWidth="1"/>
    <col min="9737" max="9984" width="12.125" style="2"/>
    <col min="9985" max="9985" width="8.75" style="2" customWidth="1"/>
    <col min="9986" max="9986" width="35.375" style="2" customWidth="1"/>
    <col min="9987" max="9987" width="15.25" style="2" customWidth="1"/>
    <col min="9988" max="9992" width="14.625" style="2" customWidth="1"/>
    <col min="9993" max="10240" width="12.125" style="2"/>
    <col min="10241" max="10241" width="8.75" style="2" customWidth="1"/>
    <col min="10242" max="10242" width="35.375" style="2" customWidth="1"/>
    <col min="10243" max="10243" width="15.25" style="2" customWidth="1"/>
    <col min="10244" max="10248" width="14.625" style="2" customWidth="1"/>
    <col min="10249" max="10496" width="12.125" style="2"/>
    <col min="10497" max="10497" width="8.75" style="2" customWidth="1"/>
    <col min="10498" max="10498" width="35.375" style="2" customWidth="1"/>
    <col min="10499" max="10499" width="15.25" style="2" customWidth="1"/>
    <col min="10500" max="10504" width="14.625" style="2" customWidth="1"/>
    <col min="10505" max="10752" width="12.125" style="2"/>
    <col min="10753" max="10753" width="8.75" style="2" customWidth="1"/>
    <col min="10754" max="10754" width="35.375" style="2" customWidth="1"/>
    <col min="10755" max="10755" width="15.25" style="2" customWidth="1"/>
    <col min="10756" max="10760" width="14.625" style="2" customWidth="1"/>
    <col min="10761" max="11008" width="12.125" style="2"/>
    <col min="11009" max="11009" width="8.75" style="2" customWidth="1"/>
    <col min="11010" max="11010" width="35.375" style="2" customWidth="1"/>
    <col min="11011" max="11011" width="15.25" style="2" customWidth="1"/>
    <col min="11012" max="11016" width="14.625" style="2" customWidth="1"/>
    <col min="11017" max="11264" width="12.125" style="2"/>
    <col min="11265" max="11265" width="8.75" style="2" customWidth="1"/>
    <col min="11266" max="11266" width="35.375" style="2" customWidth="1"/>
    <col min="11267" max="11267" width="15.25" style="2" customWidth="1"/>
    <col min="11268" max="11272" width="14.625" style="2" customWidth="1"/>
    <col min="11273" max="11520" width="12.125" style="2"/>
    <col min="11521" max="11521" width="8.75" style="2" customWidth="1"/>
    <col min="11522" max="11522" width="35.375" style="2" customWidth="1"/>
    <col min="11523" max="11523" width="15.25" style="2" customWidth="1"/>
    <col min="11524" max="11528" width="14.625" style="2" customWidth="1"/>
    <col min="11529" max="11776" width="12.125" style="2"/>
    <col min="11777" max="11777" width="8.75" style="2" customWidth="1"/>
    <col min="11778" max="11778" width="35.375" style="2" customWidth="1"/>
    <col min="11779" max="11779" width="15.25" style="2" customWidth="1"/>
    <col min="11780" max="11784" width="14.625" style="2" customWidth="1"/>
    <col min="11785" max="12032" width="12.125" style="2"/>
    <col min="12033" max="12033" width="8.75" style="2" customWidth="1"/>
    <col min="12034" max="12034" width="35.375" style="2" customWidth="1"/>
    <col min="12035" max="12035" width="15.25" style="2" customWidth="1"/>
    <col min="12036" max="12040" width="14.625" style="2" customWidth="1"/>
    <col min="12041" max="12288" width="12.125" style="2"/>
    <col min="12289" max="12289" width="8.75" style="2" customWidth="1"/>
    <col min="12290" max="12290" width="35.375" style="2" customWidth="1"/>
    <col min="12291" max="12291" width="15.25" style="2" customWidth="1"/>
    <col min="12292" max="12296" width="14.625" style="2" customWidth="1"/>
    <col min="12297" max="12544" width="12.125" style="2"/>
    <col min="12545" max="12545" width="8.75" style="2" customWidth="1"/>
    <col min="12546" max="12546" width="35.375" style="2" customWidth="1"/>
    <col min="12547" max="12547" width="15.25" style="2" customWidth="1"/>
    <col min="12548" max="12552" width="14.625" style="2" customWidth="1"/>
    <col min="12553" max="12800" width="12.125" style="2"/>
    <col min="12801" max="12801" width="8.75" style="2" customWidth="1"/>
    <col min="12802" max="12802" width="35.375" style="2" customWidth="1"/>
    <col min="12803" max="12803" width="15.25" style="2" customWidth="1"/>
    <col min="12804" max="12808" width="14.625" style="2" customWidth="1"/>
    <col min="12809" max="13056" width="12.125" style="2"/>
    <col min="13057" max="13057" width="8.75" style="2" customWidth="1"/>
    <col min="13058" max="13058" width="35.375" style="2" customWidth="1"/>
    <col min="13059" max="13059" width="15.25" style="2" customWidth="1"/>
    <col min="13060" max="13064" width="14.625" style="2" customWidth="1"/>
    <col min="13065" max="13312" width="12.125" style="2"/>
    <col min="13313" max="13313" width="8.75" style="2" customWidth="1"/>
    <col min="13314" max="13314" width="35.375" style="2" customWidth="1"/>
    <col min="13315" max="13315" width="15.25" style="2" customWidth="1"/>
    <col min="13316" max="13320" width="14.625" style="2" customWidth="1"/>
    <col min="13321" max="13568" width="12.125" style="2"/>
    <col min="13569" max="13569" width="8.75" style="2" customWidth="1"/>
    <col min="13570" max="13570" width="35.375" style="2" customWidth="1"/>
    <col min="13571" max="13571" width="15.25" style="2" customWidth="1"/>
    <col min="13572" max="13576" width="14.625" style="2" customWidth="1"/>
    <col min="13577" max="13824" width="12.125" style="2"/>
    <col min="13825" max="13825" width="8.75" style="2" customWidth="1"/>
    <col min="13826" max="13826" width="35.375" style="2" customWidth="1"/>
    <col min="13827" max="13827" width="15.25" style="2" customWidth="1"/>
    <col min="13828" max="13832" width="14.625" style="2" customWidth="1"/>
    <col min="13833" max="14080" width="12.125" style="2"/>
    <col min="14081" max="14081" width="8.75" style="2" customWidth="1"/>
    <col min="14082" max="14082" width="35.375" style="2" customWidth="1"/>
    <col min="14083" max="14083" width="15.25" style="2" customWidth="1"/>
    <col min="14084" max="14088" width="14.625" style="2" customWidth="1"/>
    <col min="14089" max="14336" width="12.125" style="2"/>
    <col min="14337" max="14337" width="8.75" style="2" customWidth="1"/>
    <col min="14338" max="14338" width="35.375" style="2" customWidth="1"/>
    <col min="14339" max="14339" width="15.25" style="2" customWidth="1"/>
    <col min="14340" max="14344" width="14.625" style="2" customWidth="1"/>
    <col min="14345" max="14592" width="12.125" style="2"/>
    <col min="14593" max="14593" width="8.75" style="2" customWidth="1"/>
    <col min="14594" max="14594" width="35.375" style="2" customWidth="1"/>
    <col min="14595" max="14595" width="15.25" style="2" customWidth="1"/>
    <col min="14596" max="14600" width="14.625" style="2" customWidth="1"/>
    <col min="14601" max="14848" width="12.125" style="2"/>
    <col min="14849" max="14849" width="8.75" style="2" customWidth="1"/>
    <col min="14850" max="14850" width="35.375" style="2" customWidth="1"/>
    <col min="14851" max="14851" width="15.25" style="2" customWidth="1"/>
    <col min="14852" max="14856" width="14.625" style="2" customWidth="1"/>
    <col min="14857" max="15104" width="12.125" style="2"/>
    <col min="15105" max="15105" width="8.75" style="2" customWidth="1"/>
    <col min="15106" max="15106" width="35.375" style="2" customWidth="1"/>
    <col min="15107" max="15107" width="15.25" style="2" customWidth="1"/>
    <col min="15108" max="15112" width="14.625" style="2" customWidth="1"/>
    <col min="15113" max="15360" width="12.125" style="2"/>
    <col min="15361" max="15361" width="8.75" style="2" customWidth="1"/>
    <col min="15362" max="15362" width="35.375" style="2" customWidth="1"/>
    <col min="15363" max="15363" width="15.25" style="2" customWidth="1"/>
    <col min="15364" max="15368" width="14.625" style="2" customWidth="1"/>
    <col min="15369" max="15616" width="12.125" style="2"/>
    <col min="15617" max="15617" width="8.75" style="2" customWidth="1"/>
    <col min="15618" max="15618" width="35.375" style="2" customWidth="1"/>
    <col min="15619" max="15619" width="15.25" style="2" customWidth="1"/>
    <col min="15620" max="15624" width="14.625" style="2" customWidth="1"/>
    <col min="15625" max="15872" width="12.125" style="2"/>
    <col min="15873" max="15873" width="8.75" style="2" customWidth="1"/>
    <col min="15874" max="15874" width="35.375" style="2" customWidth="1"/>
    <col min="15875" max="15875" width="15.25" style="2" customWidth="1"/>
    <col min="15876" max="15880" width="14.625" style="2" customWidth="1"/>
    <col min="15881" max="16128" width="12.125" style="2"/>
    <col min="16129" max="16129" width="8.75" style="2" customWidth="1"/>
    <col min="16130" max="16130" width="35.375" style="2" customWidth="1"/>
    <col min="16131" max="16131" width="15.25" style="2" customWidth="1"/>
    <col min="16132" max="16136" width="14.625" style="2" customWidth="1"/>
    <col min="16137" max="16384" width="12.125" style="2"/>
  </cols>
  <sheetData>
    <row r="1" spans="1:8" ht="42.75" customHeight="1">
      <c r="A1" s="1" t="str">
        <f>'[8]##BASEINFO'!$B$2&amp;""&amp;'[8]##BASEINFO'!$B$7&amp;"一般公共预算(基本)支出决算经济分类录入表"</f>
        <v>2023年开发区一般公共预算(基本)支出决算经济分类录入表</v>
      </c>
      <c r="B1" s="1"/>
      <c r="C1" s="1"/>
      <c r="D1" s="1"/>
      <c r="E1" s="1"/>
      <c r="F1" s="1"/>
      <c r="G1" s="1"/>
      <c r="H1" s="1"/>
    </row>
    <row r="2" spans="1:8" ht="17.25" customHeight="1">
      <c r="A2" s="9"/>
      <c r="B2" s="9"/>
      <c r="C2" s="9"/>
      <c r="D2" s="9"/>
      <c r="E2" s="9"/>
      <c r="F2" s="9"/>
      <c r="G2" s="9"/>
      <c r="H2" s="8" t="s">
        <v>1117</v>
      </c>
    </row>
    <row r="3" spans="1:8" s="15" customFormat="1" ht="17.25" customHeight="1">
      <c r="A3" s="10" t="s">
        <v>1118</v>
      </c>
      <c r="B3" s="11" t="s">
        <v>988</v>
      </c>
      <c r="C3" s="11" t="s">
        <v>987</v>
      </c>
      <c r="D3" s="12"/>
      <c r="E3" s="13"/>
      <c r="F3" s="11" t="s">
        <v>1818</v>
      </c>
      <c r="G3" s="12"/>
      <c r="H3" s="14"/>
    </row>
    <row r="4" spans="1:8" s="15" customFormat="1" ht="35.25" customHeight="1">
      <c r="A4" s="16"/>
      <c r="B4" s="17"/>
      <c r="C4" s="17"/>
      <c r="D4" s="18" t="s">
        <v>1819</v>
      </c>
      <c r="E4" s="19" t="s">
        <v>1820</v>
      </c>
      <c r="F4" s="17"/>
      <c r="G4" s="20" t="s">
        <v>1819</v>
      </c>
      <c r="H4" s="21" t="s">
        <v>1820</v>
      </c>
    </row>
    <row r="5" spans="1:8" ht="17.25" customHeight="1">
      <c r="A5" s="5"/>
      <c r="B5" s="4" t="s">
        <v>987</v>
      </c>
      <c r="C5" s="6">
        <f t="shared" ref="C5:F5" si="0">C6+C11+C22+C30+C37+C41+C44+C48+C53+C59+C63+C68</f>
        <v>37330</v>
      </c>
      <c r="D5" s="6">
        <f t="shared" si="0"/>
        <v>37330</v>
      </c>
      <c r="E5" s="6">
        <f t="shared" si="0"/>
        <v>0</v>
      </c>
      <c r="F5" s="6">
        <f t="shared" si="0"/>
        <v>3067</v>
      </c>
      <c r="G5" s="6">
        <f>SUM(G6,G11,G22,G30,G37,G41,G44,G48,G53,G59,G63,G68)</f>
        <v>3067</v>
      </c>
      <c r="H5" s="6">
        <f>SUM(H6,H11,H22,H30,H37,H41,H44,H48,H53,H59,H63,H68)</f>
        <v>0</v>
      </c>
    </row>
    <row r="6" spans="1:8" ht="17.25" customHeight="1">
      <c r="A6" s="5">
        <v>501</v>
      </c>
      <c r="B6" s="7" t="s">
        <v>992</v>
      </c>
      <c r="C6" s="6">
        <f t="shared" ref="C6:H6" si="1">SUM(C7:C10)</f>
        <v>1673</v>
      </c>
      <c r="D6" s="6">
        <f t="shared" si="1"/>
        <v>1673</v>
      </c>
      <c r="E6" s="6">
        <f t="shared" si="1"/>
        <v>0</v>
      </c>
      <c r="F6" s="6">
        <f t="shared" si="1"/>
        <v>1662</v>
      </c>
      <c r="G6" s="6">
        <f t="shared" si="1"/>
        <v>1662</v>
      </c>
      <c r="H6" s="6">
        <f t="shared" si="1"/>
        <v>0</v>
      </c>
    </row>
    <row r="7" spans="1:8" ht="17.25" customHeight="1">
      <c r="A7" s="5">
        <v>50101</v>
      </c>
      <c r="B7" s="5" t="s">
        <v>993</v>
      </c>
      <c r="C7" s="6">
        <f t="shared" ref="C7:C10" si="2">D7+E7</f>
        <v>425</v>
      </c>
      <c r="D7" s="6">
        <v>425</v>
      </c>
      <c r="E7" s="6"/>
      <c r="F7" s="6">
        <f t="shared" ref="F7:F10" si="3">G7+H7</f>
        <v>425</v>
      </c>
      <c r="G7" s="6">
        <v>425</v>
      </c>
      <c r="H7" s="6"/>
    </row>
    <row r="8" spans="1:8" ht="17.25" customHeight="1">
      <c r="A8" s="5">
        <v>50102</v>
      </c>
      <c r="B8" s="5" t="s">
        <v>994</v>
      </c>
      <c r="C8" s="6">
        <f t="shared" si="2"/>
        <v>909</v>
      </c>
      <c r="D8" s="6">
        <v>909</v>
      </c>
      <c r="E8" s="6"/>
      <c r="F8" s="6">
        <f t="shared" si="3"/>
        <v>899</v>
      </c>
      <c r="G8" s="6">
        <v>899</v>
      </c>
      <c r="H8" s="6"/>
    </row>
    <row r="9" spans="1:8" ht="17.25" customHeight="1">
      <c r="A9" s="5">
        <v>50103</v>
      </c>
      <c r="B9" s="5" t="s">
        <v>995</v>
      </c>
      <c r="C9" s="6">
        <f t="shared" si="2"/>
        <v>83</v>
      </c>
      <c r="D9" s="6">
        <v>83</v>
      </c>
      <c r="E9" s="6"/>
      <c r="F9" s="6">
        <f t="shared" si="3"/>
        <v>83</v>
      </c>
      <c r="G9" s="6">
        <v>83</v>
      </c>
      <c r="H9" s="6"/>
    </row>
    <row r="10" spans="1:8" ht="17.25" customHeight="1">
      <c r="A10" s="5">
        <v>50199</v>
      </c>
      <c r="B10" s="5" t="s">
        <v>996</v>
      </c>
      <c r="C10" s="6">
        <f t="shared" si="2"/>
        <v>256</v>
      </c>
      <c r="D10" s="6">
        <v>256</v>
      </c>
      <c r="E10" s="6"/>
      <c r="F10" s="6">
        <f t="shared" si="3"/>
        <v>255</v>
      </c>
      <c r="G10" s="6">
        <v>255</v>
      </c>
      <c r="H10" s="6"/>
    </row>
    <row r="11" spans="1:8" ht="17.25" customHeight="1">
      <c r="A11" s="5">
        <v>502</v>
      </c>
      <c r="B11" s="7" t="s">
        <v>997</v>
      </c>
      <c r="C11" s="6">
        <f t="shared" ref="C11:H11" si="4">SUM(C12:C21)</f>
        <v>10586</v>
      </c>
      <c r="D11" s="6">
        <f t="shared" si="4"/>
        <v>10586</v>
      </c>
      <c r="E11" s="6">
        <f t="shared" si="4"/>
        <v>0</v>
      </c>
      <c r="F11" s="6">
        <f t="shared" si="4"/>
        <v>769</v>
      </c>
      <c r="G11" s="6">
        <f t="shared" si="4"/>
        <v>769</v>
      </c>
      <c r="H11" s="6">
        <f t="shared" si="4"/>
        <v>0</v>
      </c>
    </row>
    <row r="12" spans="1:8" ht="17.25" customHeight="1">
      <c r="A12" s="5">
        <v>50201</v>
      </c>
      <c r="B12" s="5" t="s">
        <v>998</v>
      </c>
      <c r="C12" s="6">
        <f t="shared" ref="C12:C21" si="5">D12+E12</f>
        <v>1743</v>
      </c>
      <c r="D12" s="6">
        <v>1743</v>
      </c>
      <c r="E12" s="6"/>
      <c r="F12" s="6">
        <f t="shared" ref="F12:F21" si="6">G12+H12</f>
        <v>213</v>
      </c>
      <c r="G12" s="6">
        <v>213</v>
      </c>
      <c r="H12" s="6"/>
    </row>
    <row r="13" spans="1:8" ht="17.25" customHeight="1">
      <c r="A13" s="5">
        <v>50202</v>
      </c>
      <c r="B13" s="5" t="s">
        <v>999</v>
      </c>
      <c r="C13" s="6">
        <f t="shared" si="5"/>
        <v>45</v>
      </c>
      <c r="D13" s="6">
        <v>45</v>
      </c>
      <c r="E13" s="6"/>
      <c r="F13" s="6">
        <f t="shared" si="6"/>
        <v>0</v>
      </c>
      <c r="G13" s="6"/>
      <c r="H13" s="6"/>
    </row>
    <row r="14" spans="1:8" ht="17.25" customHeight="1">
      <c r="A14" s="5">
        <v>50203</v>
      </c>
      <c r="B14" s="5" t="s">
        <v>1000</v>
      </c>
      <c r="C14" s="6">
        <f t="shared" si="5"/>
        <v>0</v>
      </c>
      <c r="D14" s="6"/>
      <c r="E14" s="6"/>
      <c r="F14" s="6">
        <f t="shared" si="6"/>
        <v>0</v>
      </c>
      <c r="G14" s="6"/>
      <c r="H14" s="6"/>
    </row>
    <row r="15" spans="1:8" ht="17.25" customHeight="1">
      <c r="A15" s="5">
        <v>50204</v>
      </c>
      <c r="B15" s="5" t="s">
        <v>1001</v>
      </c>
      <c r="C15" s="6">
        <f t="shared" si="5"/>
        <v>0</v>
      </c>
      <c r="D15" s="6"/>
      <c r="E15" s="6"/>
      <c r="F15" s="6">
        <f t="shared" si="6"/>
        <v>0</v>
      </c>
      <c r="G15" s="6"/>
      <c r="H15" s="6"/>
    </row>
    <row r="16" spans="1:8" ht="17.25" customHeight="1">
      <c r="A16" s="5">
        <v>50205</v>
      </c>
      <c r="B16" s="5" t="s">
        <v>1002</v>
      </c>
      <c r="C16" s="6">
        <f t="shared" si="5"/>
        <v>4044</v>
      </c>
      <c r="D16" s="6">
        <v>4044</v>
      </c>
      <c r="E16" s="6"/>
      <c r="F16" s="6">
        <f t="shared" si="6"/>
        <v>384</v>
      </c>
      <c r="G16" s="6">
        <v>384</v>
      </c>
      <c r="H16" s="6"/>
    </row>
    <row r="17" spans="1:8" ht="17.25" customHeight="1">
      <c r="A17" s="5">
        <v>50206</v>
      </c>
      <c r="B17" s="5" t="s">
        <v>1003</v>
      </c>
      <c r="C17" s="6">
        <f t="shared" si="5"/>
        <v>3</v>
      </c>
      <c r="D17" s="6">
        <v>3</v>
      </c>
      <c r="E17" s="6"/>
      <c r="F17" s="6">
        <f t="shared" si="6"/>
        <v>1</v>
      </c>
      <c r="G17" s="6">
        <v>1</v>
      </c>
      <c r="H17" s="6"/>
    </row>
    <row r="18" spans="1:8" ht="17.25" customHeight="1">
      <c r="A18" s="5">
        <v>50207</v>
      </c>
      <c r="B18" s="5" t="s">
        <v>1004</v>
      </c>
      <c r="C18" s="6">
        <f t="shared" si="5"/>
        <v>0</v>
      </c>
      <c r="D18" s="6"/>
      <c r="E18" s="6"/>
      <c r="F18" s="6">
        <f t="shared" si="6"/>
        <v>0</v>
      </c>
      <c r="G18" s="6"/>
      <c r="H18" s="6"/>
    </row>
    <row r="19" spans="1:8" ht="17.25" customHeight="1">
      <c r="A19" s="5">
        <v>50208</v>
      </c>
      <c r="B19" s="5" t="s">
        <v>1005</v>
      </c>
      <c r="C19" s="6">
        <f t="shared" si="5"/>
        <v>103</v>
      </c>
      <c r="D19" s="6">
        <v>103</v>
      </c>
      <c r="E19" s="6"/>
      <c r="F19" s="6">
        <f t="shared" si="6"/>
        <v>102</v>
      </c>
      <c r="G19" s="6">
        <v>102</v>
      </c>
      <c r="H19" s="6"/>
    </row>
    <row r="20" spans="1:8" ht="17.25" customHeight="1">
      <c r="A20" s="5">
        <v>50209</v>
      </c>
      <c r="B20" s="5" t="s">
        <v>1006</v>
      </c>
      <c r="C20" s="6">
        <f t="shared" si="5"/>
        <v>38</v>
      </c>
      <c r="D20" s="6">
        <v>38</v>
      </c>
      <c r="E20" s="6"/>
      <c r="F20" s="6">
        <f t="shared" si="6"/>
        <v>13</v>
      </c>
      <c r="G20" s="6">
        <v>13</v>
      </c>
      <c r="H20" s="6"/>
    </row>
    <row r="21" spans="1:8" ht="17.25" customHeight="1">
      <c r="A21" s="5">
        <v>50299</v>
      </c>
      <c r="B21" s="5" t="s">
        <v>1007</v>
      </c>
      <c r="C21" s="6">
        <f t="shared" si="5"/>
        <v>4610</v>
      </c>
      <c r="D21" s="6">
        <v>4610</v>
      </c>
      <c r="E21" s="6"/>
      <c r="F21" s="6">
        <f t="shared" si="6"/>
        <v>56</v>
      </c>
      <c r="G21" s="6">
        <v>56</v>
      </c>
      <c r="H21" s="6"/>
    </row>
    <row r="22" spans="1:8" ht="17.25" customHeight="1">
      <c r="A22" s="5">
        <v>503</v>
      </c>
      <c r="B22" s="7" t="s">
        <v>1008</v>
      </c>
      <c r="C22" s="6">
        <f t="shared" ref="C22:H22" si="7">SUM(C23:C29)</f>
        <v>16109</v>
      </c>
      <c r="D22" s="6">
        <f t="shared" si="7"/>
        <v>16109</v>
      </c>
      <c r="E22" s="6">
        <f t="shared" si="7"/>
        <v>0</v>
      </c>
      <c r="F22" s="6">
        <f t="shared" si="7"/>
        <v>1</v>
      </c>
      <c r="G22" s="6">
        <f t="shared" si="7"/>
        <v>1</v>
      </c>
      <c r="H22" s="6">
        <f t="shared" si="7"/>
        <v>0</v>
      </c>
    </row>
    <row r="23" spans="1:8" ht="17.25" customHeight="1">
      <c r="A23" s="5">
        <v>50301</v>
      </c>
      <c r="B23" s="5" t="s">
        <v>1821</v>
      </c>
      <c r="C23" s="6">
        <f t="shared" ref="C23:C29" si="8">D23+E23</f>
        <v>0</v>
      </c>
      <c r="D23" s="6"/>
      <c r="E23" s="6"/>
      <c r="F23" s="6">
        <f t="shared" ref="F23:F29" si="9">G23+H23</f>
        <v>0</v>
      </c>
      <c r="G23" s="6"/>
      <c r="H23" s="6"/>
    </row>
    <row r="24" spans="1:8" ht="17.25" customHeight="1">
      <c r="A24" s="5">
        <v>50302</v>
      </c>
      <c r="B24" s="5" t="s">
        <v>1822</v>
      </c>
      <c r="C24" s="6">
        <f t="shared" si="8"/>
        <v>14111</v>
      </c>
      <c r="D24" s="6">
        <v>14111</v>
      </c>
      <c r="E24" s="6"/>
      <c r="F24" s="6">
        <f t="shared" si="9"/>
        <v>0</v>
      </c>
      <c r="G24" s="6"/>
      <c r="H24" s="6"/>
    </row>
    <row r="25" spans="1:8" ht="17.25" customHeight="1">
      <c r="A25" s="5">
        <v>50303</v>
      </c>
      <c r="B25" s="5" t="s">
        <v>1009</v>
      </c>
      <c r="C25" s="6">
        <f t="shared" si="8"/>
        <v>0</v>
      </c>
      <c r="D25" s="6"/>
      <c r="E25" s="6"/>
      <c r="F25" s="6">
        <f t="shared" si="9"/>
        <v>0</v>
      </c>
      <c r="G25" s="6"/>
      <c r="H25" s="6"/>
    </row>
    <row r="26" spans="1:8" ht="17.25" customHeight="1">
      <c r="A26" s="5">
        <v>50305</v>
      </c>
      <c r="B26" s="5" t="s">
        <v>1823</v>
      </c>
      <c r="C26" s="6">
        <f t="shared" si="8"/>
        <v>793</v>
      </c>
      <c r="D26" s="6">
        <v>793</v>
      </c>
      <c r="E26" s="6"/>
      <c r="F26" s="6">
        <f t="shared" si="9"/>
        <v>0</v>
      </c>
      <c r="G26" s="6"/>
      <c r="H26" s="6"/>
    </row>
    <row r="27" spans="1:8" ht="17.25" customHeight="1">
      <c r="A27" s="5">
        <v>50306</v>
      </c>
      <c r="B27" s="5" t="s">
        <v>1010</v>
      </c>
      <c r="C27" s="6">
        <f t="shared" si="8"/>
        <v>1</v>
      </c>
      <c r="D27" s="6">
        <v>1</v>
      </c>
      <c r="E27" s="6"/>
      <c r="F27" s="6">
        <f t="shared" si="9"/>
        <v>1</v>
      </c>
      <c r="G27" s="6">
        <v>1</v>
      </c>
      <c r="H27" s="6"/>
    </row>
    <row r="28" spans="1:8" ht="17.25" customHeight="1">
      <c r="A28" s="5">
        <v>50307</v>
      </c>
      <c r="B28" s="5" t="s">
        <v>1824</v>
      </c>
      <c r="C28" s="6">
        <f t="shared" si="8"/>
        <v>0</v>
      </c>
      <c r="D28" s="6"/>
      <c r="E28" s="6"/>
      <c r="F28" s="6">
        <f t="shared" si="9"/>
        <v>0</v>
      </c>
      <c r="G28" s="6"/>
      <c r="H28" s="6"/>
    </row>
    <row r="29" spans="1:8" ht="17.25" customHeight="1">
      <c r="A29" s="5">
        <v>50399</v>
      </c>
      <c r="B29" s="5" t="s">
        <v>1825</v>
      </c>
      <c r="C29" s="6">
        <f t="shared" si="8"/>
        <v>1204</v>
      </c>
      <c r="D29" s="6">
        <v>1204</v>
      </c>
      <c r="E29" s="6"/>
      <c r="F29" s="6">
        <f t="shared" si="9"/>
        <v>0</v>
      </c>
      <c r="G29" s="6"/>
      <c r="H29" s="6"/>
    </row>
    <row r="30" spans="1:8" ht="17.25" customHeight="1">
      <c r="A30" s="5">
        <v>504</v>
      </c>
      <c r="B30" s="7" t="s">
        <v>1826</v>
      </c>
      <c r="C30" s="6">
        <f t="shared" ref="C30:H30" si="10">SUM(C31:C36)</f>
        <v>0</v>
      </c>
      <c r="D30" s="6">
        <f t="shared" si="10"/>
        <v>0</v>
      </c>
      <c r="E30" s="6">
        <f t="shared" si="10"/>
        <v>0</v>
      </c>
      <c r="F30" s="6">
        <f t="shared" si="10"/>
        <v>0</v>
      </c>
      <c r="G30" s="6">
        <f t="shared" si="10"/>
        <v>0</v>
      </c>
      <c r="H30" s="6">
        <f t="shared" si="10"/>
        <v>0</v>
      </c>
    </row>
    <row r="31" spans="1:8" ht="17.25" customHeight="1">
      <c r="A31" s="5">
        <v>50401</v>
      </c>
      <c r="B31" s="5" t="s">
        <v>1821</v>
      </c>
      <c r="C31" s="6">
        <f t="shared" ref="C31:C36" si="11">D31+E31</f>
        <v>0</v>
      </c>
      <c r="D31" s="6"/>
      <c r="E31" s="6"/>
      <c r="F31" s="6">
        <f t="shared" ref="F31:F36" si="12">G31+H31</f>
        <v>0</v>
      </c>
      <c r="G31" s="6"/>
      <c r="H31" s="6"/>
    </row>
    <row r="32" spans="1:8" ht="17.25" customHeight="1">
      <c r="A32" s="5">
        <v>50402</v>
      </c>
      <c r="B32" s="5" t="s">
        <v>1822</v>
      </c>
      <c r="C32" s="6">
        <f t="shared" si="11"/>
        <v>0</v>
      </c>
      <c r="D32" s="6"/>
      <c r="E32" s="6"/>
      <c r="F32" s="6">
        <f t="shared" si="12"/>
        <v>0</v>
      </c>
      <c r="G32" s="6"/>
      <c r="H32" s="6"/>
    </row>
    <row r="33" spans="1:8" ht="17.25" customHeight="1">
      <c r="A33" s="5">
        <v>50403</v>
      </c>
      <c r="B33" s="5" t="s">
        <v>1009</v>
      </c>
      <c r="C33" s="6">
        <f t="shared" si="11"/>
        <v>0</v>
      </c>
      <c r="D33" s="6"/>
      <c r="E33" s="6"/>
      <c r="F33" s="6">
        <f t="shared" si="12"/>
        <v>0</v>
      </c>
      <c r="G33" s="6"/>
      <c r="H33" s="6"/>
    </row>
    <row r="34" spans="1:8" ht="17.25" customHeight="1">
      <c r="A34" s="5">
        <v>50404</v>
      </c>
      <c r="B34" s="5" t="s">
        <v>1010</v>
      </c>
      <c r="C34" s="6">
        <f t="shared" si="11"/>
        <v>0</v>
      </c>
      <c r="D34" s="6"/>
      <c r="E34" s="6"/>
      <c r="F34" s="6">
        <f t="shared" si="12"/>
        <v>0</v>
      </c>
      <c r="G34" s="6"/>
      <c r="H34" s="6"/>
    </row>
    <row r="35" spans="1:8" ht="17.25" customHeight="1">
      <c r="A35" s="5">
        <v>50405</v>
      </c>
      <c r="B35" s="5" t="s">
        <v>1824</v>
      </c>
      <c r="C35" s="6">
        <f t="shared" si="11"/>
        <v>0</v>
      </c>
      <c r="D35" s="6"/>
      <c r="E35" s="6"/>
      <c r="F35" s="6">
        <f t="shared" si="12"/>
        <v>0</v>
      </c>
      <c r="G35" s="6"/>
      <c r="H35" s="6"/>
    </row>
    <row r="36" spans="1:8" ht="17.25" customHeight="1">
      <c r="A36" s="5">
        <v>50499</v>
      </c>
      <c r="B36" s="5" t="s">
        <v>1825</v>
      </c>
      <c r="C36" s="6">
        <f t="shared" si="11"/>
        <v>0</v>
      </c>
      <c r="D36" s="6"/>
      <c r="E36" s="6"/>
      <c r="F36" s="6">
        <f t="shared" si="12"/>
        <v>0</v>
      </c>
      <c r="G36" s="6"/>
      <c r="H36" s="6"/>
    </row>
    <row r="37" spans="1:8" ht="17.25" customHeight="1">
      <c r="A37" s="5">
        <v>505</v>
      </c>
      <c r="B37" s="7" t="s">
        <v>1011</v>
      </c>
      <c r="C37" s="6">
        <f t="shared" ref="C37:H37" si="13">SUM(C38:C40)</f>
        <v>774</v>
      </c>
      <c r="D37" s="6">
        <f t="shared" si="13"/>
        <v>774</v>
      </c>
      <c r="E37" s="6">
        <f t="shared" si="13"/>
        <v>0</v>
      </c>
      <c r="F37" s="6">
        <f t="shared" si="13"/>
        <v>584</v>
      </c>
      <c r="G37" s="6">
        <f t="shared" si="13"/>
        <v>584</v>
      </c>
      <c r="H37" s="6">
        <f t="shared" si="13"/>
        <v>0</v>
      </c>
    </row>
    <row r="38" spans="1:8" ht="17.25" customHeight="1">
      <c r="A38" s="5">
        <v>50501</v>
      </c>
      <c r="B38" s="5" t="s">
        <v>1012</v>
      </c>
      <c r="C38" s="6">
        <f t="shared" ref="C38:C40" si="14">D38+E38</f>
        <v>565</v>
      </c>
      <c r="D38" s="6">
        <v>565</v>
      </c>
      <c r="E38" s="6"/>
      <c r="F38" s="6">
        <f t="shared" ref="F38:F40" si="15">G38+H38</f>
        <v>565</v>
      </c>
      <c r="G38" s="6">
        <v>565</v>
      </c>
      <c r="H38" s="6"/>
    </row>
    <row r="39" spans="1:8" ht="17.25" customHeight="1">
      <c r="A39" s="5">
        <v>50502</v>
      </c>
      <c r="B39" s="5" t="s">
        <v>1013</v>
      </c>
      <c r="C39" s="6">
        <f t="shared" si="14"/>
        <v>209</v>
      </c>
      <c r="D39" s="6">
        <v>209</v>
      </c>
      <c r="E39" s="6"/>
      <c r="F39" s="6">
        <f t="shared" si="15"/>
        <v>19</v>
      </c>
      <c r="G39" s="6">
        <v>19</v>
      </c>
      <c r="H39" s="6"/>
    </row>
    <row r="40" spans="1:8" ht="17.25" customHeight="1">
      <c r="A40" s="5">
        <v>50599</v>
      </c>
      <c r="B40" s="5" t="s">
        <v>1827</v>
      </c>
      <c r="C40" s="6">
        <f t="shared" si="14"/>
        <v>0</v>
      </c>
      <c r="D40" s="6"/>
      <c r="E40" s="6"/>
      <c r="F40" s="6">
        <f t="shared" si="15"/>
        <v>0</v>
      </c>
      <c r="G40" s="6"/>
      <c r="H40" s="6"/>
    </row>
    <row r="41" spans="1:8" ht="17.25" customHeight="1">
      <c r="A41" s="5">
        <v>506</v>
      </c>
      <c r="B41" s="7" t="s">
        <v>1014</v>
      </c>
      <c r="C41" s="6">
        <f t="shared" ref="C41:H41" si="16">SUM(C42:C43)</f>
        <v>0</v>
      </c>
      <c r="D41" s="6">
        <f t="shared" si="16"/>
        <v>0</v>
      </c>
      <c r="E41" s="6">
        <f t="shared" si="16"/>
        <v>0</v>
      </c>
      <c r="F41" s="6">
        <f t="shared" si="16"/>
        <v>0</v>
      </c>
      <c r="G41" s="6">
        <f t="shared" si="16"/>
        <v>0</v>
      </c>
      <c r="H41" s="6">
        <f t="shared" si="16"/>
        <v>0</v>
      </c>
    </row>
    <row r="42" spans="1:8" ht="17.25" customHeight="1">
      <c r="A42" s="5">
        <v>50601</v>
      </c>
      <c r="B42" s="5" t="s">
        <v>1015</v>
      </c>
      <c r="C42" s="6">
        <f t="shared" ref="C42:C47" si="17">D42+E42</f>
        <v>0</v>
      </c>
      <c r="D42" s="6"/>
      <c r="E42" s="6"/>
      <c r="F42" s="6">
        <f t="shared" ref="F42:F47" si="18">G42+H42</f>
        <v>0</v>
      </c>
      <c r="G42" s="6"/>
      <c r="H42" s="6"/>
    </row>
    <row r="43" spans="1:8" ht="17.25" customHeight="1">
      <c r="A43" s="5">
        <v>50602</v>
      </c>
      <c r="B43" s="5" t="s">
        <v>1828</v>
      </c>
      <c r="C43" s="6">
        <f t="shared" si="17"/>
        <v>0</v>
      </c>
      <c r="D43" s="6"/>
      <c r="E43" s="6"/>
      <c r="F43" s="6">
        <f t="shared" si="18"/>
        <v>0</v>
      </c>
      <c r="G43" s="6"/>
      <c r="H43" s="6"/>
    </row>
    <row r="44" spans="1:8" ht="17.25" customHeight="1">
      <c r="A44" s="5">
        <v>507</v>
      </c>
      <c r="B44" s="7" t="s">
        <v>1829</v>
      </c>
      <c r="C44" s="6">
        <f t="shared" ref="C44:H44" si="19">SUM(C45:C47)</f>
        <v>1302</v>
      </c>
      <c r="D44" s="6">
        <f t="shared" si="19"/>
        <v>1302</v>
      </c>
      <c r="E44" s="6">
        <f t="shared" si="19"/>
        <v>0</v>
      </c>
      <c r="F44" s="6">
        <f t="shared" si="19"/>
        <v>0</v>
      </c>
      <c r="G44" s="6">
        <f t="shared" si="19"/>
        <v>0</v>
      </c>
      <c r="H44" s="6">
        <f t="shared" si="19"/>
        <v>0</v>
      </c>
    </row>
    <row r="45" spans="1:8" ht="17.25" customHeight="1">
      <c r="A45" s="5">
        <v>50701</v>
      </c>
      <c r="B45" s="5" t="s">
        <v>1830</v>
      </c>
      <c r="C45" s="6">
        <f t="shared" si="17"/>
        <v>599</v>
      </c>
      <c r="D45" s="6">
        <v>599</v>
      </c>
      <c r="E45" s="6"/>
      <c r="F45" s="6">
        <f t="shared" si="18"/>
        <v>0</v>
      </c>
      <c r="G45" s="6"/>
      <c r="H45" s="6"/>
    </row>
    <row r="46" spans="1:8" ht="17.25" customHeight="1">
      <c r="A46" s="5">
        <v>50702</v>
      </c>
      <c r="B46" s="5" t="s">
        <v>1831</v>
      </c>
      <c r="C46" s="6">
        <f t="shared" si="17"/>
        <v>0</v>
      </c>
      <c r="D46" s="6"/>
      <c r="E46" s="6"/>
      <c r="F46" s="6">
        <f t="shared" si="18"/>
        <v>0</v>
      </c>
      <c r="G46" s="6"/>
      <c r="H46" s="6"/>
    </row>
    <row r="47" spans="1:8" ht="17.25" customHeight="1">
      <c r="A47" s="5">
        <v>50799</v>
      </c>
      <c r="B47" s="5" t="s">
        <v>1832</v>
      </c>
      <c r="C47" s="6">
        <f t="shared" si="17"/>
        <v>703</v>
      </c>
      <c r="D47" s="6">
        <v>703</v>
      </c>
      <c r="E47" s="6"/>
      <c r="F47" s="6">
        <f t="shared" si="18"/>
        <v>0</v>
      </c>
      <c r="G47" s="6"/>
      <c r="H47" s="6"/>
    </row>
    <row r="48" spans="1:8" ht="17.25" customHeight="1">
      <c r="A48" s="5">
        <v>508</v>
      </c>
      <c r="B48" s="7" t="s">
        <v>1833</v>
      </c>
      <c r="C48" s="6">
        <f t="shared" ref="C48:H48" si="20">SUM(C49:C52)</f>
        <v>28</v>
      </c>
      <c r="D48" s="6">
        <f t="shared" si="20"/>
        <v>28</v>
      </c>
      <c r="E48" s="6">
        <f t="shared" si="20"/>
        <v>0</v>
      </c>
      <c r="F48" s="6">
        <f t="shared" si="20"/>
        <v>0</v>
      </c>
      <c r="G48" s="6">
        <f t="shared" si="20"/>
        <v>0</v>
      </c>
      <c r="H48" s="6">
        <f t="shared" si="20"/>
        <v>0</v>
      </c>
    </row>
    <row r="49" spans="1:8" ht="17.25" customHeight="1">
      <c r="A49" s="5">
        <v>50803</v>
      </c>
      <c r="B49" s="5" t="s">
        <v>1834</v>
      </c>
      <c r="C49" s="6">
        <f t="shared" ref="C49:C52" si="21">D49+E49</f>
        <v>0</v>
      </c>
      <c r="D49" s="6"/>
      <c r="E49" s="6"/>
      <c r="F49" s="6">
        <f t="shared" ref="F49:F52" si="22">G49+H49</f>
        <v>0</v>
      </c>
      <c r="G49" s="6"/>
      <c r="H49" s="6"/>
    </row>
    <row r="50" spans="1:8" ht="17.25" customHeight="1">
      <c r="A50" s="5">
        <v>50804</v>
      </c>
      <c r="B50" s="5" t="s">
        <v>1835</v>
      </c>
      <c r="C50" s="6">
        <f t="shared" si="21"/>
        <v>0</v>
      </c>
      <c r="D50" s="6"/>
      <c r="E50" s="6"/>
      <c r="F50" s="6">
        <f t="shared" si="22"/>
        <v>0</v>
      </c>
      <c r="G50" s="6"/>
      <c r="H50" s="6"/>
    </row>
    <row r="51" spans="1:8" ht="17.25" customHeight="1">
      <c r="A51" s="5">
        <v>50805</v>
      </c>
      <c r="B51" s="5" t="s">
        <v>1836</v>
      </c>
      <c r="C51" s="6">
        <f t="shared" si="21"/>
        <v>0</v>
      </c>
      <c r="D51" s="6"/>
      <c r="E51" s="6"/>
      <c r="F51" s="6">
        <f t="shared" si="22"/>
        <v>0</v>
      </c>
      <c r="G51" s="6"/>
      <c r="H51" s="6"/>
    </row>
    <row r="52" spans="1:8" ht="17.25" customHeight="1">
      <c r="A52" s="5">
        <v>50899</v>
      </c>
      <c r="B52" s="5" t="s">
        <v>1837</v>
      </c>
      <c r="C52" s="6">
        <f t="shared" si="21"/>
        <v>28</v>
      </c>
      <c r="D52" s="6">
        <v>28</v>
      </c>
      <c r="E52" s="6"/>
      <c r="F52" s="6">
        <f t="shared" si="22"/>
        <v>0</v>
      </c>
      <c r="G52" s="6"/>
      <c r="H52" s="6"/>
    </row>
    <row r="53" spans="1:8" ht="17.25" customHeight="1">
      <c r="A53" s="5">
        <v>509</v>
      </c>
      <c r="B53" s="7" t="s">
        <v>1016</v>
      </c>
      <c r="C53" s="6">
        <f t="shared" ref="C53:H53" si="23">SUM(C54:C58)</f>
        <v>1245</v>
      </c>
      <c r="D53" s="6">
        <f t="shared" si="23"/>
        <v>1245</v>
      </c>
      <c r="E53" s="6">
        <f t="shared" si="23"/>
        <v>0</v>
      </c>
      <c r="F53" s="6">
        <f t="shared" si="23"/>
        <v>51</v>
      </c>
      <c r="G53" s="6">
        <f t="shared" si="23"/>
        <v>51</v>
      </c>
      <c r="H53" s="6">
        <f t="shared" si="23"/>
        <v>0</v>
      </c>
    </row>
    <row r="54" spans="1:8" ht="17.25" customHeight="1">
      <c r="A54" s="5">
        <v>50901</v>
      </c>
      <c r="B54" s="5" t="s">
        <v>1017</v>
      </c>
      <c r="C54" s="6">
        <f t="shared" ref="C54:C58" si="24">D54+E54</f>
        <v>908</v>
      </c>
      <c r="D54" s="6">
        <v>908</v>
      </c>
      <c r="E54" s="6"/>
      <c r="F54" s="6">
        <f t="shared" ref="F54:F58" si="25">G54+H54</f>
        <v>28</v>
      </c>
      <c r="G54" s="6">
        <v>28</v>
      </c>
      <c r="H54" s="6"/>
    </row>
    <row r="55" spans="1:8" ht="17.25" customHeight="1">
      <c r="A55" s="5">
        <v>50902</v>
      </c>
      <c r="B55" s="5" t="s">
        <v>1838</v>
      </c>
      <c r="C55" s="6">
        <f t="shared" si="24"/>
        <v>0</v>
      </c>
      <c r="D55" s="6"/>
      <c r="E55" s="6"/>
      <c r="F55" s="6">
        <f t="shared" si="25"/>
        <v>0</v>
      </c>
      <c r="G55" s="6"/>
      <c r="H55" s="6"/>
    </row>
    <row r="56" spans="1:8" ht="17.25" customHeight="1">
      <c r="A56" s="5">
        <v>50903</v>
      </c>
      <c r="B56" s="5" t="s">
        <v>1839</v>
      </c>
      <c r="C56" s="6">
        <f t="shared" si="24"/>
        <v>0</v>
      </c>
      <c r="D56" s="6"/>
      <c r="E56" s="6"/>
      <c r="F56" s="6">
        <f t="shared" si="25"/>
        <v>0</v>
      </c>
      <c r="G56" s="6"/>
      <c r="H56" s="6"/>
    </row>
    <row r="57" spans="1:8" ht="17.25" customHeight="1">
      <c r="A57" s="5">
        <v>50905</v>
      </c>
      <c r="B57" s="5" t="s">
        <v>1018</v>
      </c>
      <c r="C57" s="6">
        <f t="shared" si="24"/>
        <v>0</v>
      </c>
      <c r="D57" s="6"/>
      <c r="E57" s="6"/>
      <c r="F57" s="6">
        <f t="shared" si="25"/>
        <v>0</v>
      </c>
      <c r="G57" s="6"/>
      <c r="H57" s="6"/>
    </row>
    <row r="58" spans="1:8" ht="17.25" customHeight="1">
      <c r="A58" s="5">
        <v>50999</v>
      </c>
      <c r="B58" s="5" t="s">
        <v>1019</v>
      </c>
      <c r="C58" s="6">
        <f t="shared" si="24"/>
        <v>337</v>
      </c>
      <c r="D58" s="6">
        <v>337</v>
      </c>
      <c r="E58" s="6"/>
      <c r="F58" s="6">
        <f t="shared" si="25"/>
        <v>23</v>
      </c>
      <c r="G58" s="6">
        <v>23</v>
      </c>
      <c r="H58" s="6"/>
    </row>
    <row r="59" spans="1:8" ht="17.25" customHeight="1">
      <c r="A59" s="5">
        <v>510</v>
      </c>
      <c r="B59" s="7" t="s">
        <v>1840</v>
      </c>
      <c r="C59" s="6">
        <f t="shared" ref="C59:H59" si="26">SUM(C60:C62)</f>
        <v>1558</v>
      </c>
      <c r="D59" s="6">
        <f t="shared" si="26"/>
        <v>1558</v>
      </c>
      <c r="E59" s="6">
        <f t="shared" si="26"/>
        <v>0</v>
      </c>
      <c r="F59" s="6">
        <f t="shared" si="26"/>
        <v>0</v>
      </c>
      <c r="G59" s="6">
        <f t="shared" si="26"/>
        <v>0</v>
      </c>
      <c r="H59" s="6">
        <f t="shared" si="26"/>
        <v>0</v>
      </c>
    </row>
    <row r="60" spans="1:8" ht="17.25" customHeight="1">
      <c r="A60" s="5">
        <v>51002</v>
      </c>
      <c r="B60" s="5" t="s">
        <v>1841</v>
      </c>
      <c r="C60" s="6">
        <f t="shared" ref="C60:C62" si="27">D60+E60</f>
        <v>1558</v>
      </c>
      <c r="D60" s="6">
        <v>1558</v>
      </c>
      <c r="E60" s="6"/>
      <c r="F60" s="6">
        <f t="shared" ref="F60:F62" si="28">G60+H60</f>
        <v>0</v>
      </c>
      <c r="G60" s="6"/>
      <c r="H60" s="6"/>
    </row>
    <row r="61" spans="1:8" ht="17.25" customHeight="1">
      <c r="A61" s="5">
        <v>51003</v>
      </c>
      <c r="B61" s="5" t="s">
        <v>382</v>
      </c>
      <c r="C61" s="6">
        <f t="shared" si="27"/>
        <v>0</v>
      </c>
      <c r="D61" s="6"/>
      <c r="E61" s="6"/>
      <c r="F61" s="6">
        <f t="shared" si="28"/>
        <v>0</v>
      </c>
      <c r="G61" s="6"/>
      <c r="H61" s="6"/>
    </row>
    <row r="62" spans="1:8" ht="17.25" customHeight="1">
      <c r="A62" s="5">
        <v>51004</v>
      </c>
      <c r="B62" s="5" t="s">
        <v>1842</v>
      </c>
      <c r="C62" s="6">
        <f t="shared" si="27"/>
        <v>0</v>
      </c>
      <c r="D62" s="6"/>
      <c r="E62" s="6"/>
      <c r="F62" s="6">
        <f t="shared" si="28"/>
        <v>0</v>
      </c>
      <c r="G62" s="6"/>
      <c r="H62" s="6"/>
    </row>
    <row r="63" spans="1:8" ht="17.25" customHeight="1">
      <c r="A63" s="5">
        <v>511</v>
      </c>
      <c r="B63" s="7" t="s">
        <v>1843</v>
      </c>
      <c r="C63" s="6">
        <f t="shared" ref="C63:H63" si="29">SUM(C64:C67)</f>
        <v>4055</v>
      </c>
      <c r="D63" s="6">
        <f t="shared" si="29"/>
        <v>4055</v>
      </c>
      <c r="E63" s="6">
        <f t="shared" si="29"/>
        <v>0</v>
      </c>
      <c r="F63" s="6">
        <f t="shared" si="29"/>
        <v>0</v>
      </c>
      <c r="G63" s="6">
        <f t="shared" si="29"/>
        <v>0</v>
      </c>
      <c r="H63" s="6">
        <f t="shared" si="29"/>
        <v>0</v>
      </c>
    </row>
    <row r="64" spans="1:8" ht="17.25" customHeight="1">
      <c r="A64" s="5">
        <v>51101</v>
      </c>
      <c r="B64" s="5" t="s">
        <v>1844</v>
      </c>
      <c r="C64" s="6">
        <f t="shared" ref="C64:C67" si="30">D64+E64</f>
        <v>4042</v>
      </c>
      <c r="D64" s="6">
        <v>4042</v>
      </c>
      <c r="E64" s="6"/>
      <c r="F64" s="6">
        <f t="shared" ref="F64:F67" si="31">G64+H64</f>
        <v>0</v>
      </c>
      <c r="G64" s="6"/>
      <c r="H64" s="6"/>
    </row>
    <row r="65" spans="1:8" ht="17.25" customHeight="1">
      <c r="A65" s="5">
        <v>51102</v>
      </c>
      <c r="B65" s="5" t="s">
        <v>1845</v>
      </c>
      <c r="C65" s="6">
        <f t="shared" si="30"/>
        <v>0</v>
      </c>
      <c r="D65" s="6"/>
      <c r="E65" s="6"/>
      <c r="F65" s="6">
        <f t="shared" si="31"/>
        <v>0</v>
      </c>
      <c r="G65" s="6"/>
      <c r="H65" s="6"/>
    </row>
    <row r="66" spans="1:8" ht="17.25" customHeight="1">
      <c r="A66" s="5">
        <v>51103</v>
      </c>
      <c r="B66" s="5" t="s">
        <v>1846</v>
      </c>
      <c r="C66" s="6">
        <f t="shared" si="30"/>
        <v>13</v>
      </c>
      <c r="D66" s="6">
        <v>13</v>
      </c>
      <c r="E66" s="6"/>
      <c r="F66" s="6">
        <f t="shared" si="31"/>
        <v>0</v>
      </c>
      <c r="G66" s="6"/>
      <c r="H66" s="6"/>
    </row>
    <row r="67" spans="1:8" ht="17.25" customHeight="1">
      <c r="A67" s="5">
        <v>51104</v>
      </c>
      <c r="B67" s="5" t="s">
        <v>1847</v>
      </c>
      <c r="C67" s="6">
        <f t="shared" si="30"/>
        <v>0</v>
      </c>
      <c r="D67" s="6"/>
      <c r="E67" s="6"/>
      <c r="F67" s="6">
        <f t="shared" si="31"/>
        <v>0</v>
      </c>
      <c r="G67" s="6"/>
      <c r="H67" s="6"/>
    </row>
    <row r="68" spans="1:8" ht="17.25" customHeight="1">
      <c r="A68" s="5">
        <v>599</v>
      </c>
      <c r="B68" s="7" t="s">
        <v>1848</v>
      </c>
      <c r="C68" s="6">
        <f t="shared" ref="C68:H68" si="32">SUM(C69:C73)</f>
        <v>0</v>
      </c>
      <c r="D68" s="6">
        <f t="shared" si="32"/>
        <v>0</v>
      </c>
      <c r="E68" s="6">
        <f t="shared" si="32"/>
        <v>0</v>
      </c>
      <c r="F68" s="6">
        <f t="shared" si="32"/>
        <v>0</v>
      </c>
      <c r="G68" s="6">
        <f t="shared" si="32"/>
        <v>0</v>
      </c>
      <c r="H68" s="6">
        <f t="shared" si="32"/>
        <v>0</v>
      </c>
    </row>
    <row r="69" spans="1:8" ht="17.25" customHeight="1">
      <c r="A69" s="5">
        <v>59907</v>
      </c>
      <c r="B69" s="5" t="s">
        <v>1849</v>
      </c>
      <c r="C69" s="6">
        <f t="shared" ref="C69:C73" si="33">D69+E69</f>
        <v>0</v>
      </c>
      <c r="D69" s="6"/>
      <c r="E69" s="6"/>
      <c r="F69" s="6">
        <f t="shared" ref="F69:F73" si="34">G69+H69</f>
        <v>0</v>
      </c>
      <c r="G69" s="6"/>
      <c r="H69" s="6"/>
    </row>
    <row r="70" spans="1:8" ht="17.25" customHeight="1">
      <c r="A70" s="5">
        <v>59908</v>
      </c>
      <c r="B70" s="5" t="s">
        <v>1850</v>
      </c>
      <c r="C70" s="6">
        <f t="shared" si="33"/>
        <v>0</v>
      </c>
      <c r="D70" s="6"/>
      <c r="E70" s="6"/>
      <c r="F70" s="6">
        <f t="shared" si="34"/>
        <v>0</v>
      </c>
      <c r="G70" s="6"/>
      <c r="H70" s="6"/>
    </row>
    <row r="71" spans="1:8" ht="17.25" customHeight="1">
      <c r="A71" s="5">
        <v>59909</v>
      </c>
      <c r="B71" s="5" t="s">
        <v>1851</v>
      </c>
      <c r="C71" s="6">
        <f t="shared" si="33"/>
        <v>0</v>
      </c>
      <c r="D71" s="6"/>
      <c r="E71" s="6"/>
      <c r="F71" s="6">
        <f t="shared" si="34"/>
        <v>0</v>
      </c>
      <c r="G71" s="6"/>
      <c r="H71" s="6"/>
    </row>
    <row r="72" spans="1:8" ht="17.25" customHeight="1">
      <c r="A72" s="5">
        <v>59910</v>
      </c>
      <c r="B72" s="5" t="s">
        <v>1852</v>
      </c>
      <c r="C72" s="6">
        <f t="shared" si="33"/>
        <v>0</v>
      </c>
      <c r="D72" s="6"/>
      <c r="E72" s="6"/>
      <c r="F72" s="6">
        <f t="shared" si="34"/>
        <v>0</v>
      </c>
      <c r="G72" s="6"/>
      <c r="H72" s="6"/>
    </row>
    <row r="73" spans="1:8" ht="17.25" customHeight="1">
      <c r="A73" s="5">
        <v>59999</v>
      </c>
      <c r="B73" s="5" t="s">
        <v>841</v>
      </c>
      <c r="C73" s="6">
        <f t="shared" si="33"/>
        <v>0</v>
      </c>
      <c r="D73" s="6"/>
      <c r="E73" s="6"/>
      <c r="F73" s="6">
        <f t="shared" si="34"/>
        <v>0</v>
      </c>
      <c r="G73" s="6"/>
      <c r="H73" s="6"/>
    </row>
  </sheetData>
  <mergeCells count="5">
    <mergeCell ref="A1:H1"/>
    <mergeCell ref="A3:A4"/>
    <mergeCell ref="B3:B4"/>
    <mergeCell ref="C3:C4"/>
    <mergeCell ref="F3:F4"/>
  </mergeCells>
  <phoneticPr fontId="14" type="noConversion"/>
  <dataValidations count="1">
    <dataValidation type="decimal" allowBlank="1" showInputMessage="1" showErrorMessage="1" sqref="C5:H73 IY5:JD73 SU5:SZ73 ACQ5:ACV73 AMM5:AMR73 AWI5:AWN73 BGE5:BGJ73 BQA5:BQF73 BZW5:CAB73 CJS5:CJX73 CTO5:CTT73 DDK5:DDP73 DNG5:DNL73 DXC5:DXH73 EGY5:EHD73 EQU5:EQZ73 FAQ5:FAV73 FKM5:FKR73 FUI5:FUN73 GEE5:GEJ73 GOA5:GOF73 GXW5:GYB73 HHS5:HHX73 HRO5:HRT73 IBK5:IBP73 ILG5:ILL73 IVC5:IVH73 JEY5:JFD73 JOU5:JOZ73 JYQ5:JYV73 KIM5:KIR73 KSI5:KSN73 LCE5:LCJ73 LMA5:LMF73 LVW5:LWB73 MFS5:MFX73 MPO5:MPT73 MZK5:MZP73 NJG5:NJL73 NTC5:NTH73 OCY5:ODD73 OMU5:OMZ73 OWQ5:OWV73 PGM5:PGR73 PQI5:PQN73 QAE5:QAJ73 QKA5:QKF73 QTW5:QUB73 RDS5:RDX73 RNO5:RNT73 RXK5:RXP73 SHG5:SHL73 SRC5:SRH73 TAY5:TBD73 TKU5:TKZ73 TUQ5:TUV73 UEM5:UER73 UOI5:UON73 UYE5:UYJ73 VIA5:VIF73 VRW5:VSB73 WBS5:WBX73 WLO5:WLT73 WVK5:WVP73 C65541:H65609 IY65541:JD65609 SU65541:SZ65609 ACQ65541:ACV65609 AMM65541:AMR65609 AWI65541:AWN65609 BGE65541:BGJ65609 BQA65541:BQF65609 BZW65541:CAB65609 CJS65541:CJX65609 CTO65541:CTT65609 DDK65541:DDP65609 DNG65541:DNL65609 DXC65541:DXH65609 EGY65541:EHD65609 EQU65541:EQZ65609 FAQ65541:FAV65609 FKM65541:FKR65609 FUI65541:FUN65609 GEE65541:GEJ65609 GOA65541:GOF65609 GXW65541:GYB65609 HHS65541:HHX65609 HRO65541:HRT65609 IBK65541:IBP65609 ILG65541:ILL65609 IVC65541:IVH65609 JEY65541:JFD65609 JOU65541:JOZ65609 JYQ65541:JYV65609 KIM65541:KIR65609 KSI65541:KSN65609 LCE65541:LCJ65609 LMA65541:LMF65609 LVW65541:LWB65609 MFS65541:MFX65609 MPO65541:MPT65609 MZK65541:MZP65609 NJG65541:NJL65609 NTC65541:NTH65609 OCY65541:ODD65609 OMU65541:OMZ65609 OWQ65541:OWV65609 PGM65541:PGR65609 PQI65541:PQN65609 QAE65541:QAJ65609 QKA65541:QKF65609 QTW65541:QUB65609 RDS65541:RDX65609 RNO65541:RNT65609 RXK65541:RXP65609 SHG65541:SHL65609 SRC65541:SRH65609 TAY65541:TBD65609 TKU65541:TKZ65609 TUQ65541:TUV65609 UEM65541:UER65609 UOI65541:UON65609 UYE65541:UYJ65609 VIA65541:VIF65609 VRW65541:VSB65609 WBS65541:WBX65609 WLO65541:WLT65609 WVK65541:WVP65609 C131077:H131145 IY131077:JD131145 SU131077:SZ131145 ACQ131077:ACV131145 AMM131077:AMR131145 AWI131077:AWN131145 BGE131077:BGJ131145 BQA131077:BQF131145 BZW131077:CAB131145 CJS131077:CJX131145 CTO131077:CTT131145 DDK131077:DDP131145 DNG131077:DNL131145 DXC131077:DXH131145 EGY131077:EHD131145 EQU131077:EQZ131145 FAQ131077:FAV131145 FKM131077:FKR131145 FUI131077:FUN131145 GEE131077:GEJ131145 GOA131077:GOF131145 GXW131077:GYB131145 HHS131077:HHX131145 HRO131077:HRT131145 IBK131077:IBP131145 ILG131077:ILL131145 IVC131077:IVH131145 JEY131077:JFD131145 JOU131077:JOZ131145 JYQ131077:JYV131145 KIM131077:KIR131145 KSI131077:KSN131145 LCE131077:LCJ131145 LMA131077:LMF131145 LVW131077:LWB131145 MFS131077:MFX131145 MPO131077:MPT131145 MZK131077:MZP131145 NJG131077:NJL131145 NTC131077:NTH131145 OCY131077:ODD131145 OMU131077:OMZ131145 OWQ131077:OWV131145 PGM131077:PGR131145 PQI131077:PQN131145 QAE131077:QAJ131145 QKA131077:QKF131145 QTW131077:QUB131145 RDS131077:RDX131145 RNO131077:RNT131145 RXK131077:RXP131145 SHG131077:SHL131145 SRC131077:SRH131145 TAY131077:TBD131145 TKU131077:TKZ131145 TUQ131077:TUV131145 UEM131077:UER131145 UOI131077:UON131145 UYE131077:UYJ131145 VIA131077:VIF131145 VRW131077:VSB131145 WBS131077:WBX131145 WLO131077:WLT131145 WVK131077:WVP131145 C196613:H196681 IY196613:JD196681 SU196613:SZ196681 ACQ196613:ACV196681 AMM196613:AMR196681 AWI196613:AWN196681 BGE196613:BGJ196681 BQA196613:BQF196681 BZW196613:CAB196681 CJS196613:CJX196681 CTO196613:CTT196681 DDK196613:DDP196681 DNG196613:DNL196681 DXC196613:DXH196681 EGY196613:EHD196681 EQU196613:EQZ196681 FAQ196613:FAV196681 FKM196613:FKR196681 FUI196613:FUN196681 GEE196613:GEJ196681 GOA196613:GOF196681 GXW196613:GYB196681 HHS196613:HHX196681 HRO196613:HRT196681 IBK196613:IBP196681 ILG196613:ILL196681 IVC196613:IVH196681 JEY196613:JFD196681 JOU196613:JOZ196681 JYQ196613:JYV196681 KIM196613:KIR196681 KSI196613:KSN196681 LCE196613:LCJ196681 LMA196613:LMF196681 LVW196613:LWB196681 MFS196613:MFX196681 MPO196613:MPT196681 MZK196613:MZP196681 NJG196613:NJL196681 NTC196613:NTH196681 OCY196613:ODD196681 OMU196613:OMZ196681 OWQ196613:OWV196681 PGM196613:PGR196681 PQI196613:PQN196681 QAE196613:QAJ196681 QKA196613:QKF196681 QTW196613:QUB196681 RDS196613:RDX196681 RNO196613:RNT196681 RXK196613:RXP196681 SHG196613:SHL196681 SRC196613:SRH196681 TAY196613:TBD196681 TKU196613:TKZ196681 TUQ196613:TUV196681 UEM196613:UER196681 UOI196613:UON196681 UYE196613:UYJ196681 VIA196613:VIF196681 VRW196613:VSB196681 WBS196613:WBX196681 WLO196613:WLT196681 WVK196613:WVP196681 C262149:H262217 IY262149:JD262217 SU262149:SZ262217 ACQ262149:ACV262217 AMM262149:AMR262217 AWI262149:AWN262217 BGE262149:BGJ262217 BQA262149:BQF262217 BZW262149:CAB262217 CJS262149:CJX262217 CTO262149:CTT262217 DDK262149:DDP262217 DNG262149:DNL262217 DXC262149:DXH262217 EGY262149:EHD262217 EQU262149:EQZ262217 FAQ262149:FAV262217 FKM262149:FKR262217 FUI262149:FUN262217 GEE262149:GEJ262217 GOA262149:GOF262217 GXW262149:GYB262217 HHS262149:HHX262217 HRO262149:HRT262217 IBK262149:IBP262217 ILG262149:ILL262217 IVC262149:IVH262217 JEY262149:JFD262217 JOU262149:JOZ262217 JYQ262149:JYV262217 KIM262149:KIR262217 KSI262149:KSN262217 LCE262149:LCJ262217 LMA262149:LMF262217 LVW262149:LWB262217 MFS262149:MFX262217 MPO262149:MPT262217 MZK262149:MZP262217 NJG262149:NJL262217 NTC262149:NTH262217 OCY262149:ODD262217 OMU262149:OMZ262217 OWQ262149:OWV262217 PGM262149:PGR262217 PQI262149:PQN262217 QAE262149:QAJ262217 QKA262149:QKF262217 QTW262149:QUB262217 RDS262149:RDX262217 RNO262149:RNT262217 RXK262149:RXP262217 SHG262149:SHL262217 SRC262149:SRH262217 TAY262149:TBD262217 TKU262149:TKZ262217 TUQ262149:TUV262217 UEM262149:UER262217 UOI262149:UON262217 UYE262149:UYJ262217 VIA262149:VIF262217 VRW262149:VSB262217 WBS262149:WBX262217 WLO262149:WLT262217 WVK262149:WVP262217 C327685:H327753 IY327685:JD327753 SU327685:SZ327753 ACQ327685:ACV327753 AMM327685:AMR327753 AWI327685:AWN327753 BGE327685:BGJ327753 BQA327685:BQF327753 BZW327685:CAB327753 CJS327685:CJX327753 CTO327685:CTT327753 DDK327685:DDP327753 DNG327685:DNL327753 DXC327685:DXH327753 EGY327685:EHD327753 EQU327685:EQZ327753 FAQ327685:FAV327753 FKM327685:FKR327753 FUI327685:FUN327753 GEE327685:GEJ327753 GOA327685:GOF327753 GXW327685:GYB327753 HHS327685:HHX327753 HRO327685:HRT327753 IBK327685:IBP327753 ILG327685:ILL327753 IVC327685:IVH327753 JEY327685:JFD327753 JOU327685:JOZ327753 JYQ327685:JYV327753 KIM327685:KIR327753 KSI327685:KSN327753 LCE327685:LCJ327753 LMA327685:LMF327753 LVW327685:LWB327753 MFS327685:MFX327753 MPO327685:MPT327753 MZK327685:MZP327753 NJG327685:NJL327753 NTC327685:NTH327753 OCY327685:ODD327753 OMU327685:OMZ327753 OWQ327685:OWV327753 PGM327685:PGR327753 PQI327685:PQN327753 QAE327685:QAJ327753 QKA327685:QKF327753 QTW327685:QUB327753 RDS327685:RDX327753 RNO327685:RNT327753 RXK327685:RXP327753 SHG327685:SHL327753 SRC327685:SRH327753 TAY327685:TBD327753 TKU327685:TKZ327753 TUQ327685:TUV327753 UEM327685:UER327753 UOI327685:UON327753 UYE327685:UYJ327753 VIA327685:VIF327753 VRW327685:VSB327753 WBS327685:WBX327753 WLO327685:WLT327753 WVK327685:WVP327753 C393221:H393289 IY393221:JD393289 SU393221:SZ393289 ACQ393221:ACV393289 AMM393221:AMR393289 AWI393221:AWN393289 BGE393221:BGJ393289 BQA393221:BQF393289 BZW393221:CAB393289 CJS393221:CJX393289 CTO393221:CTT393289 DDK393221:DDP393289 DNG393221:DNL393289 DXC393221:DXH393289 EGY393221:EHD393289 EQU393221:EQZ393289 FAQ393221:FAV393289 FKM393221:FKR393289 FUI393221:FUN393289 GEE393221:GEJ393289 GOA393221:GOF393289 GXW393221:GYB393289 HHS393221:HHX393289 HRO393221:HRT393289 IBK393221:IBP393289 ILG393221:ILL393289 IVC393221:IVH393289 JEY393221:JFD393289 JOU393221:JOZ393289 JYQ393221:JYV393289 KIM393221:KIR393289 KSI393221:KSN393289 LCE393221:LCJ393289 LMA393221:LMF393289 LVW393221:LWB393289 MFS393221:MFX393289 MPO393221:MPT393289 MZK393221:MZP393289 NJG393221:NJL393289 NTC393221:NTH393289 OCY393221:ODD393289 OMU393221:OMZ393289 OWQ393221:OWV393289 PGM393221:PGR393289 PQI393221:PQN393289 QAE393221:QAJ393289 QKA393221:QKF393289 QTW393221:QUB393289 RDS393221:RDX393289 RNO393221:RNT393289 RXK393221:RXP393289 SHG393221:SHL393289 SRC393221:SRH393289 TAY393221:TBD393289 TKU393221:TKZ393289 TUQ393221:TUV393289 UEM393221:UER393289 UOI393221:UON393289 UYE393221:UYJ393289 VIA393221:VIF393289 VRW393221:VSB393289 WBS393221:WBX393289 WLO393221:WLT393289 WVK393221:WVP393289 C458757:H458825 IY458757:JD458825 SU458757:SZ458825 ACQ458757:ACV458825 AMM458757:AMR458825 AWI458757:AWN458825 BGE458757:BGJ458825 BQA458757:BQF458825 BZW458757:CAB458825 CJS458757:CJX458825 CTO458757:CTT458825 DDK458757:DDP458825 DNG458757:DNL458825 DXC458757:DXH458825 EGY458757:EHD458825 EQU458757:EQZ458825 FAQ458757:FAV458825 FKM458757:FKR458825 FUI458757:FUN458825 GEE458757:GEJ458825 GOA458757:GOF458825 GXW458757:GYB458825 HHS458757:HHX458825 HRO458757:HRT458825 IBK458757:IBP458825 ILG458757:ILL458825 IVC458757:IVH458825 JEY458757:JFD458825 JOU458757:JOZ458825 JYQ458757:JYV458825 KIM458757:KIR458825 KSI458757:KSN458825 LCE458757:LCJ458825 LMA458757:LMF458825 LVW458757:LWB458825 MFS458757:MFX458825 MPO458757:MPT458825 MZK458757:MZP458825 NJG458757:NJL458825 NTC458757:NTH458825 OCY458757:ODD458825 OMU458757:OMZ458825 OWQ458757:OWV458825 PGM458757:PGR458825 PQI458757:PQN458825 QAE458757:QAJ458825 QKA458757:QKF458825 QTW458757:QUB458825 RDS458757:RDX458825 RNO458757:RNT458825 RXK458757:RXP458825 SHG458757:SHL458825 SRC458757:SRH458825 TAY458757:TBD458825 TKU458757:TKZ458825 TUQ458757:TUV458825 UEM458757:UER458825 UOI458757:UON458825 UYE458757:UYJ458825 VIA458757:VIF458825 VRW458757:VSB458825 WBS458757:WBX458825 WLO458757:WLT458825 WVK458757:WVP458825 C524293:H524361 IY524293:JD524361 SU524293:SZ524361 ACQ524293:ACV524361 AMM524293:AMR524361 AWI524293:AWN524361 BGE524293:BGJ524361 BQA524293:BQF524361 BZW524293:CAB524361 CJS524293:CJX524361 CTO524293:CTT524361 DDK524293:DDP524361 DNG524293:DNL524361 DXC524293:DXH524361 EGY524293:EHD524361 EQU524293:EQZ524361 FAQ524293:FAV524361 FKM524293:FKR524361 FUI524293:FUN524361 GEE524293:GEJ524361 GOA524293:GOF524361 GXW524293:GYB524361 HHS524293:HHX524361 HRO524293:HRT524361 IBK524293:IBP524361 ILG524293:ILL524361 IVC524293:IVH524361 JEY524293:JFD524361 JOU524293:JOZ524361 JYQ524293:JYV524361 KIM524293:KIR524361 KSI524293:KSN524361 LCE524293:LCJ524361 LMA524293:LMF524361 LVW524293:LWB524361 MFS524293:MFX524361 MPO524293:MPT524361 MZK524293:MZP524361 NJG524293:NJL524361 NTC524293:NTH524361 OCY524293:ODD524361 OMU524293:OMZ524361 OWQ524293:OWV524361 PGM524293:PGR524361 PQI524293:PQN524361 QAE524293:QAJ524361 QKA524293:QKF524361 QTW524293:QUB524361 RDS524293:RDX524361 RNO524293:RNT524361 RXK524293:RXP524361 SHG524293:SHL524361 SRC524293:SRH524361 TAY524293:TBD524361 TKU524293:TKZ524361 TUQ524293:TUV524361 UEM524293:UER524361 UOI524293:UON524361 UYE524293:UYJ524361 VIA524293:VIF524361 VRW524293:VSB524361 WBS524293:WBX524361 WLO524293:WLT524361 WVK524293:WVP524361 C589829:H589897 IY589829:JD589897 SU589829:SZ589897 ACQ589829:ACV589897 AMM589829:AMR589897 AWI589829:AWN589897 BGE589829:BGJ589897 BQA589829:BQF589897 BZW589829:CAB589897 CJS589829:CJX589897 CTO589829:CTT589897 DDK589829:DDP589897 DNG589829:DNL589897 DXC589829:DXH589897 EGY589829:EHD589897 EQU589829:EQZ589897 FAQ589829:FAV589897 FKM589829:FKR589897 FUI589829:FUN589897 GEE589829:GEJ589897 GOA589829:GOF589897 GXW589829:GYB589897 HHS589829:HHX589897 HRO589829:HRT589897 IBK589829:IBP589897 ILG589829:ILL589897 IVC589829:IVH589897 JEY589829:JFD589897 JOU589829:JOZ589897 JYQ589829:JYV589897 KIM589829:KIR589897 KSI589829:KSN589897 LCE589829:LCJ589897 LMA589829:LMF589897 LVW589829:LWB589897 MFS589829:MFX589897 MPO589829:MPT589897 MZK589829:MZP589897 NJG589829:NJL589897 NTC589829:NTH589897 OCY589829:ODD589897 OMU589829:OMZ589897 OWQ589829:OWV589897 PGM589829:PGR589897 PQI589829:PQN589897 QAE589829:QAJ589897 QKA589829:QKF589897 QTW589829:QUB589897 RDS589829:RDX589897 RNO589829:RNT589897 RXK589829:RXP589897 SHG589829:SHL589897 SRC589829:SRH589897 TAY589829:TBD589897 TKU589829:TKZ589897 TUQ589829:TUV589897 UEM589829:UER589897 UOI589829:UON589897 UYE589829:UYJ589897 VIA589829:VIF589897 VRW589829:VSB589897 WBS589829:WBX589897 WLO589829:WLT589897 WVK589829:WVP589897 C655365:H655433 IY655365:JD655433 SU655365:SZ655433 ACQ655365:ACV655433 AMM655365:AMR655433 AWI655365:AWN655433 BGE655365:BGJ655433 BQA655365:BQF655433 BZW655365:CAB655433 CJS655365:CJX655433 CTO655365:CTT655433 DDK655365:DDP655433 DNG655365:DNL655433 DXC655365:DXH655433 EGY655365:EHD655433 EQU655365:EQZ655433 FAQ655365:FAV655433 FKM655365:FKR655433 FUI655365:FUN655433 GEE655365:GEJ655433 GOA655365:GOF655433 GXW655365:GYB655433 HHS655365:HHX655433 HRO655365:HRT655433 IBK655365:IBP655433 ILG655365:ILL655433 IVC655365:IVH655433 JEY655365:JFD655433 JOU655365:JOZ655433 JYQ655365:JYV655433 KIM655365:KIR655433 KSI655365:KSN655433 LCE655365:LCJ655433 LMA655365:LMF655433 LVW655365:LWB655433 MFS655365:MFX655433 MPO655365:MPT655433 MZK655365:MZP655433 NJG655365:NJL655433 NTC655365:NTH655433 OCY655365:ODD655433 OMU655365:OMZ655433 OWQ655365:OWV655433 PGM655365:PGR655433 PQI655365:PQN655433 QAE655365:QAJ655433 QKA655365:QKF655433 QTW655365:QUB655433 RDS655365:RDX655433 RNO655365:RNT655433 RXK655365:RXP655433 SHG655365:SHL655433 SRC655365:SRH655433 TAY655365:TBD655433 TKU655365:TKZ655433 TUQ655365:TUV655433 UEM655365:UER655433 UOI655365:UON655433 UYE655365:UYJ655433 VIA655365:VIF655433 VRW655365:VSB655433 WBS655365:WBX655433 WLO655365:WLT655433 WVK655365:WVP655433 C720901:H720969 IY720901:JD720969 SU720901:SZ720969 ACQ720901:ACV720969 AMM720901:AMR720969 AWI720901:AWN720969 BGE720901:BGJ720969 BQA720901:BQF720969 BZW720901:CAB720969 CJS720901:CJX720969 CTO720901:CTT720969 DDK720901:DDP720969 DNG720901:DNL720969 DXC720901:DXH720969 EGY720901:EHD720969 EQU720901:EQZ720969 FAQ720901:FAV720969 FKM720901:FKR720969 FUI720901:FUN720969 GEE720901:GEJ720969 GOA720901:GOF720969 GXW720901:GYB720969 HHS720901:HHX720969 HRO720901:HRT720969 IBK720901:IBP720969 ILG720901:ILL720969 IVC720901:IVH720969 JEY720901:JFD720969 JOU720901:JOZ720969 JYQ720901:JYV720969 KIM720901:KIR720969 KSI720901:KSN720969 LCE720901:LCJ720969 LMA720901:LMF720969 LVW720901:LWB720969 MFS720901:MFX720969 MPO720901:MPT720969 MZK720901:MZP720969 NJG720901:NJL720969 NTC720901:NTH720969 OCY720901:ODD720969 OMU720901:OMZ720969 OWQ720901:OWV720969 PGM720901:PGR720969 PQI720901:PQN720969 QAE720901:QAJ720969 QKA720901:QKF720969 QTW720901:QUB720969 RDS720901:RDX720969 RNO720901:RNT720969 RXK720901:RXP720969 SHG720901:SHL720969 SRC720901:SRH720969 TAY720901:TBD720969 TKU720901:TKZ720969 TUQ720901:TUV720969 UEM720901:UER720969 UOI720901:UON720969 UYE720901:UYJ720969 VIA720901:VIF720969 VRW720901:VSB720969 WBS720901:WBX720969 WLO720901:WLT720969 WVK720901:WVP720969 C786437:H786505 IY786437:JD786505 SU786437:SZ786505 ACQ786437:ACV786505 AMM786437:AMR786505 AWI786437:AWN786505 BGE786437:BGJ786505 BQA786437:BQF786505 BZW786437:CAB786505 CJS786437:CJX786505 CTO786437:CTT786505 DDK786437:DDP786505 DNG786437:DNL786505 DXC786437:DXH786505 EGY786437:EHD786505 EQU786437:EQZ786505 FAQ786437:FAV786505 FKM786437:FKR786505 FUI786437:FUN786505 GEE786437:GEJ786505 GOA786437:GOF786505 GXW786437:GYB786505 HHS786437:HHX786505 HRO786437:HRT786505 IBK786437:IBP786505 ILG786437:ILL786505 IVC786437:IVH786505 JEY786437:JFD786505 JOU786437:JOZ786505 JYQ786437:JYV786505 KIM786437:KIR786505 KSI786437:KSN786505 LCE786437:LCJ786505 LMA786437:LMF786505 LVW786437:LWB786505 MFS786437:MFX786505 MPO786437:MPT786505 MZK786437:MZP786505 NJG786437:NJL786505 NTC786437:NTH786505 OCY786437:ODD786505 OMU786437:OMZ786505 OWQ786437:OWV786505 PGM786437:PGR786505 PQI786437:PQN786505 QAE786437:QAJ786505 QKA786437:QKF786505 QTW786437:QUB786505 RDS786437:RDX786505 RNO786437:RNT786505 RXK786437:RXP786505 SHG786437:SHL786505 SRC786437:SRH786505 TAY786437:TBD786505 TKU786437:TKZ786505 TUQ786437:TUV786505 UEM786437:UER786505 UOI786437:UON786505 UYE786437:UYJ786505 VIA786437:VIF786505 VRW786437:VSB786505 WBS786437:WBX786505 WLO786437:WLT786505 WVK786437:WVP786505 C851973:H852041 IY851973:JD852041 SU851973:SZ852041 ACQ851973:ACV852041 AMM851973:AMR852041 AWI851973:AWN852041 BGE851973:BGJ852041 BQA851973:BQF852041 BZW851973:CAB852041 CJS851973:CJX852041 CTO851973:CTT852041 DDK851973:DDP852041 DNG851973:DNL852041 DXC851973:DXH852041 EGY851973:EHD852041 EQU851973:EQZ852041 FAQ851973:FAV852041 FKM851973:FKR852041 FUI851973:FUN852041 GEE851973:GEJ852041 GOA851973:GOF852041 GXW851973:GYB852041 HHS851973:HHX852041 HRO851973:HRT852041 IBK851973:IBP852041 ILG851973:ILL852041 IVC851973:IVH852041 JEY851973:JFD852041 JOU851973:JOZ852041 JYQ851973:JYV852041 KIM851973:KIR852041 KSI851973:KSN852041 LCE851973:LCJ852041 LMA851973:LMF852041 LVW851973:LWB852041 MFS851973:MFX852041 MPO851973:MPT852041 MZK851973:MZP852041 NJG851973:NJL852041 NTC851973:NTH852041 OCY851973:ODD852041 OMU851973:OMZ852041 OWQ851973:OWV852041 PGM851973:PGR852041 PQI851973:PQN852041 QAE851973:QAJ852041 QKA851973:QKF852041 QTW851973:QUB852041 RDS851973:RDX852041 RNO851973:RNT852041 RXK851973:RXP852041 SHG851973:SHL852041 SRC851973:SRH852041 TAY851973:TBD852041 TKU851973:TKZ852041 TUQ851973:TUV852041 UEM851973:UER852041 UOI851973:UON852041 UYE851973:UYJ852041 VIA851973:VIF852041 VRW851973:VSB852041 WBS851973:WBX852041 WLO851973:WLT852041 WVK851973:WVP852041 C917509:H917577 IY917509:JD917577 SU917509:SZ917577 ACQ917509:ACV917577 AMM917509:AMR917577 AWI917509:AWN917577 BGE917509:BGJ917577 BQA917509:BQF917577 BZW917509:CAB917577 CJS917509:CJX917577 CTO917509:CTT917577 DDK917509:DDP917577 DNG917509:DNL917577 DXC917509:DXH917577 EGY917509:EHD917577 EQU917509:EQZ917577 FAQ917509:FAV917577 FKM917509:FKR917577 FUI917509:FUN917577 GEE917509:GEJ917577 GOA917509:GOF917577 GXW917509:GYB917577 HHS917509:HHX917577 HRO917509:HRT917577 IBK917509:IBP917577 ILG917509:ILL917577 IVC917509:IVH917577 JEY917509:JFD917577 JOU917509:JOZ917577 JYQ917509:JYV917577 KIM917509:KIR917577 KSI917509:KSN917577 LCE917509:LCJ917577 LMA917509:LMF917577 LVW917509:LWB917577 MFS917509:MFX917577 MPO917509:MPT917577 MZK917509:MZP917577 NJG917509:NJL917577 NTC917509:NTH917577 OCY917509:ODD917577 OMU917509:OMZ917577 OWQ917509:OWV917577 PGM917509:PGR917577 PQI917509:PQN917577 QAE917509:QAJ917577 QKA917509:QKF917577 QTW917509:QUB917577 RDS917509:RDX917577 RNO917509:RNT917577 RXK917509:RXP917577 SHG917509:SHL917577 SRC917509:SRH917577 TAY917509:TBD917577 TKU917509:TKZ917577 TUQ917509:TUV917577 UEM917509:UER917577 UOI917509:UON917577 UYE917509:UYJ917577 VIA917509:VIF917577 VRW917509:VSB917577 WBS917509:WBX917577 WLO917509:WLT917577 WVK917509:WVP917577 C983045:H983113 IY983045:JD983113 SU983045:SZ983113 ACQ983045:ACV983113 AMM983045:AMR983113 AWI983045:AWN983113 BGE983045:BGJ983113 BQA983045:BQF983113 BZW983045:CAB983113 CJS983045:CJX983113 CTO983045:CTT983113 DDK983045:DDP983113 DNG983045:DNL983113 DXC983045:DXH983113 EGY983045:EHD983113 EQU983045:EQZ983113 FAQ983045:FAV983113 FKM983045:FKR983113 FUI983045:FUN983113 GEE983045:GEJ983113 GOA983045:GOF983113 GXW983045:GYB983113 HHS983045:HHX983113 HRO983045:HRT983113 IBK983045:IBP983113 ILG983045:ILL983113 IVC983045:IVH983113 JEY983045:JFD983113 JOU983045:JOZ983113 JYQ983045:JYV983113 KIM983045:KIR983113 KSI983045:KSN983113 LCE983045:LCJ983113 LMA983045:LMF983113 LVW983045:LWB983113 MFS983045:MFX983113 MPO983045:MPT983113 MZK983045:MZP983113 NJG983045:NJL983113 NTC983045:NTH983113 OCY983045:ODD983113 OMU983045:OMZ983113 OWQ983045:OWV983113 PGM983045:PGR983113 PQI983045:PQN983113 QAE983045:QAJ983113 QKA983045:QKF983113 QTW983045:QUB983113 RDS983045:RDX983113 RNO983045:RNT983113 RXK983045:RXP983113 SHG983045:SHL983113 SRC983045:SRH983113 TAY983045:TBD983113 TKU983045:TKZ983113 TUQ983045:TUV983113 UEM983045:UER983113 UOI983045:UON983113 UYE983045:UYJ983113 VIA983045:VIF983113 VRW983045:VSB983113 WBS983045:WBX983113 WLO983045:WLT983113 WVK983045:WVP983113">
      <formula1>-99999999999999</formula1>
      <formula2>99999999999999</formula2>
    </dataValidation>
  </dataValidation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Zeros="0" workbookViewId="0">
      <selection activeCell="C13" sqref="C13"/>
    </sheetView>
  </sheetViews>
  <sheetFormatPr defaultColWidth="12.125" defaultRowHeight="20.25" customHeight="1"/>
  <cols>
    <col min="1" max="1" width="10.75" style="2" customWidth="1"/>
    <col min="2" max="2" width="59" style="2" customWidth="1"/>
    <col min="3" max="3" width="22.5" style="2" customWidth="1"/>
    <col min="4" max="256" width="12.125" style="2"/>
    <col min="257" max="257" width="10.75" style="2" customWidth="1"/>
    <col min="258" max="258" width="59" style="2" customWidth="1"/>
    <col min="259" max="259" width="22.5" style="2" customWidth="1"/>
    <col min="260" max="512" width="12.125" style="2"/>
    <col min="513" max="513" width="10.75" style="2" customWidth="1"/>
    <col min="514" max="514" width="59" style="2" customWidth="1"/>
    <col min="515" max="515" width="22.5" style="2" customWidth="1"/>
    <col min="516" max="768" width="12.125" style="2"/>
    <col min="769" max="769" width="10.75" style="2" customWidth="1"/>
    <col min="770" max="770" width="59" style="2" customWidth="1"/>
    <col min="771" max="771" width="22.5" style="2" customWidth="1"/>
    <col min="772" max="1024" width="12.125" style="2"/>
    <col min="1025" max="1025" width="10.75" style="2" customWidth="1"/>
    <col min="1026" max="1026" width="59" style="2" customWidth="1"/>
    <col min="1027" max="1027" width="22.5" style="2" customWidth="1"/>
    <col min="1028" max="1280" width="12.125" style="2"/>
    <col min="1281" max="1281" width="10.75" style="2" customWidth="1"/>
    <col min="1282" max="1282" width="59" style="2" customWidth="1"/>
    <col min="1283" max="1283" width="22.5" style="2" customWidth="1"/>
    <col min="1284" max="1536" width="12.125" style="2"/>
    <col min="1537" max="1537" width="10.75" style="2" customWidth="1"/>
    <col min="1538" max="1538" width="59" style="2" customWidth="1"/>
    <col min="1539" max="1539" width="22.5" style="2" customWidth="1"/>
    <col min="1540" max="1792" width="12.125" style="2"/>
    <col min="1793" max="1793" width="10.75" style="2" customWidth="1"/>
    <col min="1794" max="1794" width="59" style="2" customWidth="1"/>
    <col min="1795" max="1795" width="22.5" style="2" customWidth="1"/>
    <col min="1796" max="2048" width="12.125" style="2"/>
    <col min="2049" max="2049" width="10.75" style="2" customWidth="1"/>
    <col min="2050" max="2050" width="59" style="2" customWidth="1"/>
    <col min="2051" max="2051" width="22.5" style="2" customWidth="1"/>
    <col min="2052" max="2304" width="12.125" style="2"/>
    <col min="2305" max="2305" width="10.75" style="2" customWidth="1"/>
    <col min="2306" max="2306" width="59" style="2" customWidth="1"/>
    <col min="2307" max="2307" width="22.5" style="2" customWidth="1"/>
    <col min="2308" max="2560" width="12.125" style="2"/>
    <col min="2561" max="2561" width="10.75" style="2" customWidth="1"/>
    <col min="2562" max="2562" width="59" style="2" customWidth="1"/>
    <col min="2563" max="2563" width="22.5" style="2" customWidth="1"/>
    <col min="2564" max="2816" width="12.125" style="2"/>
    <col min="2817" max="2817" width="10.75" style="2" customWidth="1"/>
    <col min="2818" max="2818" width="59" style="2" customWidth="1"/>
    <col min="2819" max="2819" width="22.5" style="2" customWidth="1"/>
    <col min="2820" max="3072" width="12.125" style="2"/>
    <col min="3073" max="3073" width="10.75" style="2" customWidth="1"/>
    <col min="3074" max="3074" width="59" style="2" customWidth="1"/>
    <col min="3075" max="3075" width="22.5" style="2" customWidth="1"/>
    <col min="3076" max="3328" width="12.125" style="2"/>
    <col min="3329" max="3329" width="10.75" style="2" customWidth="1"/>
    <col min="3330" max="3330" width="59" style="2" customWidth="1"/>
    <col min="3331" max="3331" width="22.5" style="2" customWidth="1"/>
    <col min="3332" max="3584" width="12.125" style="2"/>
    <col min="3585" max="3585" width="10.75" style="2" customWidth="1"/>
    <col min="3586" max="3586" width="59" style="2" customWidth="1"/>
    <col min="3587" max="3587" width="22.5" style="2" customWidth="1"/>
    <col min="3588" max="3840" width="12.125" style="2"/>
    <col min="3841" max="3841" width="10.75" style="2" customWidth="1"/>
    <col min="3842" max="3842" width="59" style="2" customWidth="1"/>
    <col min="3843" max="3843" width="22.5" style="2" customWidth="1"/>
    <col min="3844" max="4096" width="12.125" style="2"/>
    <col min="4097" max="4097" width="10.75" style="2" customWidth="1"/>
    <col min="4098" max="4098" width="59" style="2" customWidth="1"/>
    <col min="4099" max="4099" width="22.5" style="2" customWidth="1"/>
    <col min="4100" max="4352" width="12.125" style="2"/>
    <col min="4353" max="4353" width="10.75" style="2" customWidth="1"/>
    <col min="4354" max="4354" width="59" style="2" customWidth="1"/>
    <col min="4355" max="4355" width="22.5" style="2" customWidth="1"/>
    <col min="4356" max="4608" width="12.125" style="2"/>
    <col min="4609" max="4609" width="10.75" style="2" customWidth="1"/>
    <col min="4610" max="4610" width="59" style="2" customWidth="1"/>
    <col min="4611" max="4611" width="22.5" style="2" customWidth="1"/>
    <col min="4612" max="4864" width="12.125" style="2"/>
    <col min="4865" max="4865" width="10.75" style="2" customWidth="1"/>
    <col min="4866" max="4866" width="59" style="2" customWidth="1"/>
    <col min="4867" max="4867" width="22.5" style="2" customWidth="1"/>
    <col min="4868" max="5120" width="12.125" style="2"/>
    <col min="5121" max="5121" width="10.75" style="2" customWidth="1"/>
    <col min="5122" max="5122" width="59" style="2" customWidth="1"/>
    <col min="5123" max="5123" width="22.5" style="2" customWidth="1"/>
    <col min="5124" max="5376" width="12.125" style="2"/>
    <col min="5377" max="5377" width="10.75" style="2" customWidth="1"/>
    <col min="5378" max="5378" width="59" style="2" customWidth="1"/>
    <col min="5379" max="5379" width="22.5" style="2" customWidth="1"/>
    <col min="5380" max="5632" width="12.125" style="2"/>
    <col min="5633" max="5633" width="10.75" style="2" customWidth="1"/>
    <col min="5634" max="5634" width="59" style="2" customWidth="1"/>
    <col min="5635" max="5635" width="22.5" style="2" customWidth="1"/>
    <col min="5636" max="5888" width="12.125" style="2"/>
    <col min="5889" max="5889" width="10.75" style="2" customWidth="1"/>
    <col min="5890" max="5890" width="59" style="2" customWidth="1"/>
    <col min="5891" max="5891" width="22.5" style="2" customWidth="1"/>
    <col min="5892" max="6144" width="12.125" style="2"/>
    <col min="6145" max="6145" width="10.75" style="2" customWidth="1"/>
    <col min="6146" max="6146" width="59" style="2" customWidth="1"/>
    <col min="6147" max="6147" width="22.5" style="2" customWidth="1"/>
    <col min="6148" max="6400" width="12.125" style="2"/>
    <col min="6401" max="6401" width="10.75" style="2" customWidth="1"/>
    <col min="6402" max="6402" width="59" style="2" customWidth="1"/>
    <col min="6403" max="6403" width="22.5" style="2" customWidth="1"/>
    <col min="6404" max="6656" width="12.125" style="2"/>
    <col min="6657" max="6657" width="10.75" style="2" customWidth="1"/>
    <col min="6658" max="6658" width="59" style="2" customWidth="1"/>
    <col min="6659" max="6659" width="22.5" style="2" customWidth="1"/>
    <col min="6660" max="6912" width="12.125" style="2"/>
    <col min="6913" max="6913" width="10.75" style="2" customWidth="1"/>
    <col min="6914" max="6914" width="59" style="2" customWidth="1"/>
    <col min="6915" max="6915" width="22.5" style="2" customWidth="1"/>
    <col min="6916" max="7168" width="12.125" style="2"/>
    <col min="7169" max="7169" width="10.75" style="2" customWidth="1"/>
    <col min="7170" max="7170" width="59" style="2" customWidth="1"/>
    <col min="7171" max="7171" width="22.5" style="2" customWidth="1"/>
    <col min="7172" max="7424" width="12.125" style="2"/>
    <col min="7425" max="7425" width="10.75" style="2" customWidth="1"/>
    <col min="7426" max="7426" width="59" style="2" customWidth="1"/>
    <col min="7427" max="7427" width="22.5" style="2" customWidth="1"/>
    <col min="7428" max="7680" width="12.125" style="2"/>
    <col min="7681" max="7681" width="10.75" style="2" customWidth="1"/>
    <col min="7682" max="7682" width="59" style="2" customWidth="1"/>
    <col min="7683" max="7683" width="22.5" style="2" customWidth="1"/>
    <col min="7684" max="7936" width="12.125" style="2"/>
    <col min="7937" max="7937" width="10.75" style="2" customWidth="1"/>
    <col min="7938" max="7938" width="59" style="2" customWidth="1"/>
    <col min="7939" max="7939" width="22.5" style="2" customWidth="1"/>
    <col min="7940" max="8192" width="12.125" style="2"/>
    <col min="8193" max="8193" width="10.75" style="2" customWidth="1"/>
    <col min="8194" max="8194" width="59" style="2" customWidth="1"/>
    <col min="8195" max="8195" width="22.5" style="2" customWidth="1"/>
    <col min="8196" max="8448" width="12.125" style="2"/>
    <col min="8449" max="8449" width="10.75" style="2" customWidth="1"/>
    <col min="8450" max="8450" width="59" style="2" customWidth="1"/>
    <col min="8451" max="8451" width="22.5" style="2" customWidth="1"/>
    <col min="8452" max="8704" width="12.125" style="2"/>
    <col min="8705" max="8705" width="10.75" style="2" customWidth="1"/>
    <col min="8706" max="8706" width="59" style="2" customWidth="1"/>
    <col min="8707" max="8707" width="22.5" style="2" customWidth="1"/>
    <col min="8708" max="8960" width="12.125" style="2"/>
    <col min="8961" max="8961" width="10.75" style="2" customWidth="1"/>
    <col min="8962" max="8962" width="59" style="2" customWidth="1"/>
    <col min="8963" max="8963" width="22.5" style="2" customWidth="1"/>
    <col min="8964" max="9216" width="12.125" style="2"/>
    <col min="9217" max="9217" width="10.75" style="2" customWidth="1"/>
    <col min="9218" max="9218" width="59" style="2" customWidth="1"/>
    <col min="9219" max="9219" width="22.5" style="2" customWidth="1"/>
    <col min="9220" max="9472" width="12.125" style="2"/>
    <col min="9473" max="9473" width="10.75" style="2" customWidth="1"/>
    <col min="9474" max="9474" width="59" style="2" customWidth="1"/>
    <col min="9475" max="9475" width="22.5" style="2" customWidth="1"/>
    <col min="9476" max="9728" width="12.125" style="2"/>
    <col min="9729" max="9729" width="10.75" style="2" customWidth="1"/>
    <col min="9730" max="9730" width="59" style="2" customWidth="1"/>
    <col min="9731" max="9731" width="22.5" style="2" customWidth="1"/>
    <col min="9732" max="9984" width="12.125" style="2"/>
    <col min="9985" max="9985" width="10.75" style="2" customWidth="1"/>
    <col min="9986" max="9986" width="59" style="2" customWidth="1"/>
    <col min="9987" max="9987" width="22.5" style="2" customWidth="1"/>
    <col min="9988" max="10240" width="12.125" style="2"/>
    <col min="10241" max="10241" width="10.75" style="2" customWidth="1"/>
    <col min="10242" max="10242" width="59" style="2" customWidth="1"/>
    <col min="10243" max="10243" width="22.5" style="2" customWidth="1"/>
    <col min="10244" max="10496" width="12.125" style="2"/>
    <col min="10497" max="10497" width="10.75" style="2" customWidth="1"/>
    <col min="10498" max="10498" width="59" style="2" customWidth="1"/>
    <col min="10499" max="10499" width="22.5" style="2" customWidth="1"/>
    <col min="10500" max="10752" width="12.125" style="2"/>
    <col min="10753" max="10753" width="10.75" style="2" customWidth="1"/>
    <col min="10754" max="10754" width="59" style="2" customWidth="1"/>
    <col min="10755" max="10755" width="22.5" style="2" customWidth="1"/>
    <col min="10756" max="11008" width="12.125" style="2"/>
    <col min="11009" max="11009" width="10.75" style="2" customWidth="1"/>
    <col min="11010" max="11010" width="59" style="2" customWidth="1"/>
    <col min="11011" max="11011" width="22.5" style="2" customWidth="1"/>
    <col min="11012" max="11264" width="12.125" style="2"/>
    <col min="11265" max="11265" width="10.75" style="2" customWidth="1"/>
    <col min="11266" max="11266" width="59" style="2" customWidth="1"/>
    <col min="11267" max="11267" width="22.5" style="2" customWidth="1"/>
    <col min="11268" max="11520" width="12.125" style="2"/>
    <col min="11521" max="11521" width="10.75" style="2" customWidth="1"/>
    <col min="11522" max="11522" width="59" style="2" customWidth="1"/>
    <col min="11523" max="11523" width="22.5" style="2" customWidth="1"/>
    <col min="11524" max="11776" width="12.125" style="2"/>
    <col min="11777" max="11777" width="10.75" style="2" customWidth="1"/>
    <col min="11778" max="11778" width="59" style="2" customWidth="1"/>
    <col min="11779" max="11779" width="22.5" style="2" customWidth="1"/>
    <col min="11780" max="12032" width="12.125" style="2"/>
    <col min="12033" max="12033" width="10.75" style="2" customWidth="1"/>
    <col min="12034" max="12034" width="59" style="2" customWidth="1"/>
    <col min="12035" max="12035" width="22.5" style="2" customWidth="1"/>
    <col min="12036" max="12288" width="12.125" style="2"/>
    <col min="12289" max="12289" width="10.75" style="2" customWidth="1"/>
    <col min="12290" max="12290" width="59" style="2" customWidth="1"/>
    <col min="12291" max="12291" width="22.5" style="2" customWidth="1"/>
    <col min="12292" max="12544" width="12.125" style="2"/>
    <col min="12545" max="12545" width="10.75" style="2" customWidth="1"/>
    <col min="12546" max="12546" width="59" style="2" customWidth="1"/>
    <col min="12547" max="12547" width="22.5" style="2" customWidth="1"/>
    <col min="12548" max="12800" width="12.125" style="2"/>
    <col min="12801" max="12801" width="10.75" style="2" customWidth="1"/>
    <col min="12802" max="12802" width="59" style="2" customWidth="1"/>
    <col min="12803" max="12803" width="22.5" style="2" customWidth="1"/>
    <col min="12804" max="13056" width="12.125" style="2"/>
    <col min="13057" max="13057" width="10.75" style="2" customWidth="1"/>
    <col min="13058" max="13058" width="59" style="2" customWidth="1"/>
    <col min="13059" max="13059" width="22.5" style="2" customWidth="1"/>
    <col min="13060" max="13312" width="12.125" style="2"/>
    <col min="13313" max="13313" width="10.75" style="2" customWidth="1"/>
    <col min="13314" max="13314" width="59" style="2" customWidth="1"/>
    <col min="13315" max="13315" width="22.5" style="2" customWidth="1"/>
    <col min="13316" max="13568" width="12.125" style="2"/>
    <col min="13569" max="13569" width="10.75" style="2" customWidth="1"/>
    <col min="13570" max="13570" width="59" style="2" customWidth="1"/>
    <col min="13571" max="13571" width="22.5" style="2" customWidth="1"/>
    <col min="13572" max="13824" width="12.125" style="2"/>
    <col min="13825" max="13825" width="10.75" style="2" customWidth="1"/>
    <col min="13826" max="13826" width="59" style="2" customWidth="1"/>
    <col min="13827" max="13827" width="22.5" style="2" customWidth="1"/>
    <col min="13828" max="14080" width="12.125" style="2"/>
    <col min="14081" max="14081" width="10.75" style="2" customWidth="1"/>
    <col min="14082" max="14082" width="59" style="2" customWidth="1"/>
    <col min="14083" max="14083" width="22.5" style="2" customWidth="1"/>
    <col min="14084" max="14336" width="12.125" style="2"/>
    <col min="14337" max="14337" width="10.75" style="2" customWidth="1"/>
    <col min="14338" max="14338" width="59" style="2" customWidth="1"/>
    <col min="14339" max="14339" width="22.5" style="2" customWidth="1"/>
    <col min="14340" max="14592" width="12.125" style="2"/>
    <col min="14593" max="14593" width="10.75" style="2" customWidth="1"/>
    <col min="14594" max="14594" width="59" style="2" customWidth="1"/>
    <col min="14595" max="14595" width="22.5" style="2" customWidth="1"/>
    <col min="14596" max="14848" width="12.125" style="2"/>
    <col min="14849" max="14849" width="10.75" style="2" customWidth="1"/>
    <col min="14850" max="14850" width="59" style="2" customWidth="1"/>
    <col min="14851" max="14851" width="22.5" style="2" customWidth="1"/>
    <col min="14852" max="15104" width="12.125" style="2"/>
    <col min="15105" max="15105" width="10.75" style="2" customWidth="1"/>
    <col min="15106" max="15106" width="59" style="2" customWidth="1"/>
    <col min="15107" max="15107" width="22.5" style="2" customWidth="1"/>
    <col min="15108" max="15360" width="12.125" style="2"/>
    <col min="15361" max="15361" width="10.75" style="2" customWidth="1"/>
    <col min="15362" max="15362" width="59" style="2" customWidth="1"/>
    <col min="15363" max="15363" width="22.5" style="2" customWidth="1"/>
    <col min="15364" max="15616" width="12.125" style="2"/>
    <col min="15617" max="15617" width="10.75" style="2" customWidth="1"/>
    <col min="15618" max="15618" width="59" style="2" customWidth="1"/>
    <col min="15619" max="15619" width="22.5" style="2" customWidth="1"/>
    <col min="15620" max="15872" width="12.125" style="2"/>
    <col min="15873" max="15873" width="10.75" style="2" customWidth="1"/>
    <col min="15874" max="15874" width="59" style="2" customWidth="1"/>
    <col min="15875" max="15875" width="22.5" style="2" customWidth="1"/>
    <col min="15876" max="16128" width="12.125" style="2"/>
    <col min="16129" max="16129" width="10.75" style="2" customWidth="1"/>
    <col min="16130" max="16130" width="59" style="2" customWidth="1"/>
    <col min="16131" max="16131" width="22.5" style="2" customWidth="1"/>
    <col min="16132" max="16384" width="12.125" style="2"/>
  </cols>
  <sheetData>
    <row r="1" spans="1:3" ht="40.5" customHeight="1">
      <c r="A1" s="1" t="str">
        <f>'[8]##BASEINFO'!$B$2&amp;"度"&amp;'[8]##BASEINFO'!$B$7&amp;"政府性基金预算收入决算录入表"</f>
        <v>2023年度开发区政府性基金预算收入决算录入表</v>
      </c>
      <c r="B1" s="1"/>
      <c r="C1" s="1"/>
    </row>
    <row r="2" spans="1:3" ht="17.25" customHeight="1">
      <c r="A2" s="9"/>
      <c r="B2" s="9"/>
      <c r="C2" s="8" t="s">
        <v>1117</v>
      </c>
    </row>
    <row r="3" spans="1:3" ht="17.25" customHeight="1">
      <c r="A3" s="4" t="s">
        <v>1118</v>
      </c>
      <c r="B3" s="4" t="s">
        <v>988</v>
      </c>
      <c r="C3" s="4" t="s">
        <v>990</v>
      </c>
    </row>
    <row r="4" spans="1:3" ht="17.25" customHeight="1">
      <c r="A4" s="7"/>
      <c r="B4" s="4" t="s">
        <v>2058</v>
      </c>
      <c r="C4" s="6">
        <f>SUM(C5,C55)</f>
        <v>10274</v>
      </c>
    </row>
    <row r="5" spans="1:3" ht="17.25" customHeight="1">
      <c r="A5" s="5">
        <v>10301</v>
      </c>
      <c r="B5" s="22" t="s">
        <v>2059</v>
      </c>
      <c r="C5" s="6">
        <f>SUM(C6,C9:C16,C22:C23,C26:C29,C32:C34,C37:C41,C44:C45,C53:C54)</f>
        <v>10274</v>
      </c>
    </row>
    <row r="6" spans="1:3" ht="17.25" customHeight="1">
      <c r="A6" s="5">
        <v>1030102</v>
      </c>
      <c r="B6" s="22" t="s">
        <v>2060</v>
      </c>
      <c r="C6" s="6">
        <f>SUM(C7:C8)</f>
        <v>0</v>
      </c>
    </row>
    <row r="7" spans="1:3" ht="17.25" customHeight="1">
      <c r="A7" s="5">
        <v>103010201</v>
      </c>
      <c r="B7" s="23" t="s">
        <v>2061</v>
      </c>
      <c r="C7" s="6"/>
    </row>
    <row r="8" spans="1:3" ht="17.25" customHeight="1">
      <c r="A8" s="5">
        <v>103010202</v>
      </c>
      <c r="B8" s="23" t="s">
        <v>2062</v>
      </c>
      <c r="C8" s="6"/>
    </row>
    <row r="9" spans="1:3" ht="17.25" customHeight="1">
      <c r="A9" s="5">
        <v>1030106</v>
      </c>
      <c r="B9" s="22" t="s">
        <v>2063</v>
      </c>
      <c r="C9" s="6"/>
    </row>
    <row r="10" spans="1:3" ht="17.25" customHeight="1">
      <c r="A10" s="5">
        <v>1030110</v>
      </c>
      <c r="B10" s="22" t="s">
        <v>2064</v>
      </c>
      <c r="C10" s="6"/>
    </row>
    <row r="11" spans="1:3" ht="17.25" customHeight="1">
      <c r="A11" s="5">
        <v>1030112</v>
      </c>
      <c r="B11" s="22" t="s">
        <v>2065</v>
      </c>
      <c r="C11" s="6"/>
    </row>
    <row r="12" spans="1:3" ht="17.25" customHeight="1">
      <c r="A12" s="5">
        <v>1030121</v>
      </c>
      <c r="B12" s="22" t="s">
        <v>2066</v>
      </c>
      <c r="C12" s="6"/>
    </row>
    <row r="13" spans="1:3" ht="17.25" customHeight="1">
      <c r="A13" s="5">
        <v>1030129</v>
      </c>
      <c r="B13" s="22" t="s">
        <v>2067</v>
      </c>
      <c r="C13" s="6"/>
    </row>
    <row r="14" spans="1:3" ht="17.25" customHeight="1">
      <c r="A14" s="5">
        <v>1030146</v>
      </c>
      <c r="B14" s="22" t="s">
        <v>2068</v>
      </c>
      <c r="C14" s="6"/>
    </row>
    <row r="15" spans="1:3" ht="17.25" customHeight="1">
      <c r="A15" s="5">
        <v>1030147</v>
      </c>
      <c r="B15" s="22" t="s">
        <v>2069</v>
      </c>
      <c r="C15" s="6"/>
    </row>
    <row r="16" spans="1:3" ht="17.25" customHeight="1">
      <c r="A16" s="5">
        <v>1030148</v>
      </c>
      <c r="B16" s="22" t="s">
        <v>2070</v>
      </c>
      <c r="C16" s="6">
        <f>SUM(C17:C21)</f>
        <v>8242</v>
      </c>
    </row>
    <row r="17" spans="1:3" ht="17.25" customHeight="1">
      <c r="A17" s="5">
        <v>103014801</v>
      </c>
      <c r="B17" s="23" t="s">
        <v>1023</v>
      </c>
      <c r="C17" s="6">
        <v>8249</v>
      </c>
    </row>
    <row r="18" spans="1:3" ht="17.25" customHeight="1">
      <c r="A18" s="5">
        <v>103014802</v>
      </c>
      <c r="B18" s="23" t="s">
        <v>1024</v>
      </c>
      <c r="C18" s="6">
        <v>5</v>
      </c>
    </row>
    <row r="19" spans="1:3" ht="17.25" customHeight="1">
      <c r="A19" s="5">
        <v>103014803</v>
      </c>
      <c r="B19" s="23" t="s">
        <v>1025</v>
      </c>
      <c r="C19" s="6"/>
    </row>
    <row r="20" spans="1:3" ht="17.25" customHeight="1">
      <c r="A20" s="5">
        <v>103014898</v>
      </c>
      <c r="B20" s="23" t="s">
        <v>1026</v>
      </c>
      <c r="C20" s="6">
        <v>-12</v>
      </c>
    </row>
    <row r="21" spans="1:3" ht="17.25" customHeight="1">
      <c r="A21" s="5">
        <v>103014899</v>
      </c>
      <c r="B21" s="23" t="s">
        <v>1027</v>
      </c>
      <c r="C21" s="6"/>
    </row>
    <row r="22" spans="1:3" ht="17.25" customHeight="1">
      <c r="A22" s="5">
        <v>1030149</v>
      </c>
      <c r="B22" s="22" t="s">
        <v>2071</v>
      </c>
      <c r="C22" s="6"/>
    </row>
    <row r="23" spans="1:3" ht="17.25" customHeight="1">
      <c r="A23" s="5">
        <v>1030150</v>
      </c>
      <c r="B23" s="22" t="s">
        <v>2072</v>
      </c>
      <c r="C23" s="6">
        <f>SUM(C24:C25)</f>
        <v>0</v>
      </c>
    </row>
    <row r="24" spans="1:3" ht="17.25" customHeight="1">
      <c r="A24" s="5">
        <v>103015001</v>
      </c>
      <c r="B24" s="23" t="s">
        <v>2073</v>
      </c>
      <c r="C24" s="6"/>
    </row>
    <row r="25" spans="1:3" ht="17.25" customHeight="1">
      <c r="A25" s="5">
        <v>103015002</v>
      </c>
      <c r="B25" s="23" t="s">
        <v>2074</v>
      </c>
      <c r="C25" s="6"/>
    </row>
    <row r="26" spans="1:3" ht="17.25" customHeight="1">
      <c r="A26" s="5">
        <v>1030152</v>
      </c>
      <c r="B26" s="22" t="s">
        <v>2075</v>
      </c>
      <c r="C26" s="6"/>
    </row>
    <row r="27" spans="1:3" ht="17.25" customHeight="1">
      <c r="A27" s="5">
        <v>1030153</v>
      </c>
      <c r="B27" s="22" t="s">
        <v>2076</v>
      </c>
      <c r="C27" s="6"/>
    </row>
    <row r="28" spans="1:3" ht="17.25" customHeight="1">
      <c r="A28" s="5">
        <v>1030154</v>
      </c>
      <c r="B28" s="22" t="s">
        <v>2077</v>
      </c>
      <c r="C28" s="6"/>
    </row>
    <row r="29" spans="1:3" ht="17.25" customHeight="1">
      <c r="A29" s="5">
        <v>1030155</v>
      </c>
      <c r="B29" s="22" t="s">
        <v>2078</v>
      </c>
      <c r="C29" s="6">
        <f>SUM(C30:C31)</f>
        <v>0</v>
      </c>
    </row>
    <row r="30" spans="1:3" ht="17.25" customHeight="1">
      <c r="A30" s="5">
        <v>103015501</v>
      </c>
      <c r="B30" s="23" t="s">
        <v>2079</v>
      </c>
      <c r="C30" s="6"/>
    </row>
    <row r="31" spans="1:3" ht="17.25" customHeight="1">
      <c r="A31" s="5">
        <v>103015502</v>
      </c>
      <c r="B31" s="23" t="s">
        <v>2080</v>
      </c>
      <c r="C31" s="6"/>
    </row>
    <row r="32" spans="1:3" ht="17.25" customHeight="1">
      <c r="A32" s="5">
        <v>1030156</v>
      </c>
      <c r="B32" s="22" t="s">
        <v>2081</v>
      </c>
      <c r="C32" s="6">
        <v>2032</v>
      </c>
    </row>
    <row r="33" spans="1:3" ht="17.25" customHeight="1">
      <c r="A33" s="5">
        <v>1030157</v>
      </c>
      <c r="B33" s="22" t="s">
        <v>2082</v>
      </c>
      <c r="C33" s="6"/>
    </row>
    <row r="34" spans="1:3" ht="17.25" customHeight="1">
      <c r="A34" s="5">
        <v>1030158</v>
      </c>
      <c r="B34" s="22" t="s">
        <v>2083</v>
      </c>
      <c r="C34" s="6">
        <f>SUM(C35:C36)</f>
        <v>0</v>
      </c>
    </row>
    <row r="35" spans="1:3" ht="17.25" customHeight="1">
      <c r="A35" s="5">
        <v>103015801</v>
      </c>
      <c r="B35" s="23" t="s">
        <v>2084</v>
      </c>
      <c r="C35" s="6"/>
    </row>
    <row r="36" spans="1:3" ht="17.25" customHeight="1">
      <c r="A36" s="5">
        <v>103015803</v>
      </c>
      <c r="B36" s="23" t="s">
        <v>2085</v>
      </c>
      <c r="C36" s="6"/>
    </row>
    <row r="37" spans="1:3" ht="17.25" customHeight="1">
      <c r="A37" s="5">
        <v>1030159</v>
      </c>
      <c r="B37" s="22" t="s">
        <v>2086</v>
      </c>
      <c r="C37" s="6"/>
    </row>
    <row r="38" spans="1:3" ht="17.25" customHeight="1">
      <c r="A38" s="5">
        <v>1030166</v>
      </c>
      <c r="B38" s="22" t="s">
        <v>2087</v>
      </c>
      <c r="C38" s="6"/>
    </row>
    <row r="39" spans="1:3" ht="17.25" customHeight="1">
      <c r="A39" s="5">
        <v>1030168</v>
      </c>
      <c r="B39" s="22" t="s">
        <v>2088</v>
      </c>
      <c r="C39" s="6"/>
    </row>
    <row r="40" spans="1:3" ht="17.25" customHeight="1">
      <c r="A40" s="5">
        <v>1030171</v>
      </c>
      <c r="B40" s="22" t="s">
        <v>2089</v>
      </c>
      <c r="C40" s="6"/>
    </row>
    <row r="41" spans="1:3" ht="17.25" customHeight="1">
      <c r="A41" s="5">
        <v>1030175</v>
      </c>
      <c r="B41" s="22" t="s">
        <v>2090</v>
      </c>
      <c r="C41" s="6">
        <f>SUM(C42:C43)</f>
        <v>0</v>
      </c>
    </row>
    <row r="42" spans="1:3" ht="17.25" customHeight="1">
      <c r="A42" s="5">
        <v>103017501</v>
      </c>
      <c r="B42" s="23" t="s">
        <v>2091</v>
      </c>
      <c r="C42" s="6"/>
    </row>
    <row r="43" spans="1:3" ht="17.25" customHeight="1">
      <c r="A43" s="5">
        <v>103017502</v>
      </c>
      <c r="B43" s="23" t="s">
        <v>2092</v>
      </c>
      <c r="C43" s="6"/>
    </row>
    <row r="44" spans="1:3" ht="17.25" customHeight="1">
      <c r="A44" s="5">
        <v>1030178</v>
      </c>
      <c r="B44" s="22" t="s">
        <v>2093</v>
      </c>
      <c r="C44" s="6"/>
    </row>
    <row r="45" spans="1:3" ht="17.25" customHeight="1">
      <c r="A45" s="5">
        <v>1030180</v>
      </c>
      <c r="B45" s="22" t="s">
        <v>2094</v>
      </c>
      <c r="C45" s="6">
        <f>SUM(C46:C52)</f>
        <v>0</v>
      </c>
    </row>
    <row r="46" spans="1:3" ht="17.25" customHeight="1">
      <c r="A46" s="5">
        <v>103018001</v>
      </c>
      <c r="B46" s="23" t="s">
        <v>2095</v>
      </c>
      <c r="C46" s="6"/>
    </row>
    <row r="47" spans="1:3" ht="17.25" customHeight="1">
      <c r="A47" s="5">
        <v>103018002</v>
      </c>
      <c r="B47" s="23" t="s">
        <v>2096</v>
      </c>
      <c r="C47" s="6"/>
    </row>
    <row r="48" spans="1:3" ht="17.25" customHeight="1">
      <c r="A48" s="5">
        <v>103018003</v>
      </c>
      <c r="B48" s="23" t="s">
        <v>2097</v>
      </c>
      <c r="C48" s="6"/>
    </row>
    <row r="49" spans="1:3" ht="17.25" customHeight="1">
      <c r="A49" s="5">
        <v>103018004</v>
      </c>
      <c r="B49" s="23" t="s">
        <v>2098</v>
      </c>
      <c r="C49" s="6"/>
    </row>
    <row r="50" spans="1:3" ht="17.25" customHeight="1">
      <c r="A50" s="5">
        <v>103018005</v>
      </c>
      <c r="B50" s="23" t="s">
        <v>2099</v>
      </c>
      <c r="C50" s="6"/>
    </row>
    <row r="51" spans="1:3" ht="17.25" customHeight="1">
      <c r="A51" s="5">
        <v>103018006</v>
      </c>
      <c r="B51" s="23" t="s">
        <v>2100</v>
      </c>
      <c r="C51" s="6"/>
    </row>
    <row r="52" spans="1:3" ht="17.25" customHeight="1">
      <c r="A52" s="5">
        <v>103018007</v>
      </c>
      <c r="B52" s="23" t="s">
        <v>2101</v>
      </c>
      <c r="C52" s="25"/>
    </row>
    <row r="53" spans="1:3" ht="15.75" customHeight="1">
      <c r="A53" s="5">
        <v>1030181</v>
      </c>
      <c r="B53" s="26" t="s">
        <v>2102</v>
      </c>
      <c r="C53" s="6"/>
    </row>
    <row r="54" spans="1:3" ht="17.25" customHeight="1">
      <c r="A54" s="5">
        <v>1030199</v>
      </c>
      <c r="B54" s="22" t="s">
        <v>2103</v>
      </c>
      <c r="C54" s="27"/>
    </row>
    <row r="55" spans="1:3" ht="17.25" customHeight="1">
      <c r="A55" s="5">
        <v>10310</v>
      </c>
      <c r="B55" s="22" t="s">
        <v>2104</v>
      </c>
      <c r="C55" s="6">
        <f>SUM(C56:C58,C62:C67,C70:C71)</f>
        <v>0</v>
      </c>
    </row>
    <row r="56" spans="1:3" ht="17.25" customHeight="1">
      <c r="A56" s="5">
        <v>1031003</v>
      </c>
      <c r="B56" s="22" t="s">
        <v>2105</v>
      </c>
      <c r="C56" s="6"/>
    </row>
    <row r="57" spans="1:3" ht="17.25" customHeight="1">
      <c r="A57" s="5">
        <v>1031005</v>
      </c>
      <c r="B57" s="22" t="s">
        <v>2106</v>
      </c>
      <c r="C57" s="6"/>
    </row>
    <row r="58" spans="1:3" ht="17.25" customHeight="1">
      <c r="A58" s="5">
        <v>1031006</v>
      </c>
      <c r="B58" s="22" t="s">
        <v>2107</v>
      </c>
      <c r="C58" s="6">
        <f>SUM(C59:C61)</f>
        <v>0</v>
      </c>
    </row>
    <row r="59" spans="1:3" ht="17.25" customHeight="1">
      <c r="A59" s="5">
        <v>103100601</v>
      </c>
      <c r="B59" s="23" t="s">
        <v>2108</v>
      </c>
      <c r="C59" s="6"/>
    </row>
    <row r="60" spans="1:3" ht="17.25" customHeight="1">
      <c r="A60" s="5">
        <v>103100602</v>
      </c>
      <c r="B60" s="23" t="s">
        <v>2109</v>
      </c>
      <c r="C60" s="6"/>
    </row>
    <row r="61" spans="1:3" ht="17.25" customHeight="1">
      <c r="A61" s="5">
        <v>103100699</v>
      </c>
      <c r="B61" s="23" t="s">
        <v>2110</v>
      </c>
      <c r="C61" s="6"/>
    </row>
    <row r="62" spans="1:3" ht="17.25" customHeight="1">
      <c r="A62" s="5">
        <v>1031008</v>
      </c>
      <c r="B62" s="22" t="s">
        <v>2111</v>
      </c>
      <c r="C62" s="6"/>
    </row>
    <row r="63" spans="1:3" ht="17.25" customHeight="1">
      <c r="A63" s="5">
        <v>1031009</v>
      </c>
      <c r="B63" s="22" t="s">
        <v>2112</v>
      </c>
      <c r="C63" s="6"/>
    </row>
    <row r="64" spans="1:3" ht="17.25" customHeight="1">
      <c r="A64" s="5">
        <v>1031010</v>
      </c>
      <c r="B64" s="22" t="s">
        <v>2113</v>
      </c>
      <c r="C64" s="6"/>
    </row>
    <row r="65" spans="1:3" ht="17.25" customHeight="1">
      <c r="A65" s="5">
        <v>1031011</v>
      </c>
      <c r="B65" s="22" t="s">
        <v>2114</v>
      </c>
      <c r="C65" s="6"/>
    </row>
    <row r="66" spans="1:3" ht="17.25" customHeight="1">
      <c r="A66" s="5">
        <v>1031012</v>
      </c>
      <c r="B66" s="22" t="s">
        <v>2115</v>
      </c>
      <c r="C66" s="6"/>
    </row>
    <row r="67" spans="1:3" ht="17.25" customHeight="1">
      <c r="A67" s="5">
        <v>1031013</v>
      </c>
      <c r="B67" s="22" t="s">
        <v>2116</v>
      </c>
      <c r="C67" s="6">
        <f>SUM(C68:C69)</f>
        <v>0</v>
      </c>
    </row>
    <row r="68" spans="1:3" ht="17.25" customHeight="1">
      <c r="A68" s="5">
        <v>103101301</v>
      </c>
      <c r="B68" s="23" t="s">
        <v>2117</v>
      </c>
      <c r="C68" s="6"/>
    </row>
    <row r="69" spans="1:3" ht="17.25" customHeight="1">
      <c r="A69" s="5">
        <v>103101399</v>
      </c>
      <c r="B69" s="23" t="s">
        <v>2118</v>
      </c>
      <c r="C69" s="6"/>
    </row>
    <row r="70" spans="1:3" ht="17.25" customHeight="1">
      <c r="A70" s="5">
        <v>1031014</v>
      </c>
      <c r="B70" s="22" t="s">
        <v>2119</v>
      </c>
      <c r="C70" s="6"/>
    </row>
    <row r="71" spans="1:3" ht="17.25" customHeight="1">
      <c r="A71" s="5">
        <v>1031099</v>
      </c>
      <c r="B71" s="22" t="s">
        <v>2120</v>
      </c>
      <c r="C71" s="6">
        <f>SUM(C72:C73)</f>
        <v>0</v>
      </c>
    </row>
    <row r="72" spans="1:3" ht="17.25" customHeight="1">
      <c r="A72" s="5">
        <v>103109998</v>
      </c>
      <c r="B72" s="23" t="s">
        <v>2121</v>
      </c>
      <c r="C72" s="6"/>
    </row>
    <row r="73" spans="1:3" ht="17.25" customHeight="1">
      <c r="A73" s="5">
        <v>103109999</v>
      </c>
      <c r="B73" s="23" t="s">
        <v>2122</v>
      </c>
      <c r="C73" s="6"/>
    </row>
  </sheetData>
  <mergeCells count="1">
    <mergeCell ref="A1:C1"/>
  </mergeCells>
  <phoneticPr fontId="14" type="noConversion"/>
  <dataValidations count="1">
    <dataValidation type="decimal" allowBlank="1" showInputMessage="1" showErrorMessage="1" sqref="C4:C73 IY4:IY73 SU4:SU73 ACQ4:ACQ73 AMM4:AMM73 AWI4:AWI73 BGE4:BGE73 BQA4:BQA73 BZW4:BZW73 CJS4:CJS73 CTO4:CTO73 DDK4:DDK73 DNG4:DNG73 DXC4:DXC73 EGY4:EGY73 EQU4:EQU73 FAQ4:FAQ73 FKM4:FKM73 FUI4:FUI73 GEE4:GEE73 GOA4:GOA73 GXW4:GXW73 HHS4:HHS73 HRO4:HRO73 IBK4:IBK73 ILG4:ILG73 IVC4:IVC73 JEY4:JEY73 JOU4:JOU73 JYQ4:JYQ73 KIM4:KIM73 KSI4:KSI73 LCE4:LCE73 LMA4:LMA73 LVW4:LVW73 MFS4:MFS73 MPO4:MPO73 MZK4:MZK73 NJG4:NJG73 NTC4:NTC73 OCY4:OCY73 OMU4:OMU73 OWQ4:OWQ73 PGM4:PGM73 PQI4:PQI73 QAE4:QAE73 QKA4:QKA73 QTW4:QTW73 RDS4:RDS73 RNO4:RNO73 RXK4:RXK73 SHG4:SHG73 SRC4:SRC73 TAY4:TAY73 TKU4:TKU73 TUQ4:TUQ73 UEM4:UEM73 UOI4:UOI73 UYE4:UYE73 VIA4:VIA73 VRW4:VRW73 WBS4:WBS73 WLO4:WLO73 WVK4:WVK73 C65540:C65609 IY65540:IY65609 SU65540:SU65609 ACQ65540:ACQ65609 AMM65540:AMM65609 AWI65540:AWI65609 BGE65540:BGE65609 BQA65540:BQA65609 BZW65540:BZW65609 CJS65540:CJS65609 CTO65540:CTO65609 DDK65540:DDK65609 DNG65540:DNG65609 DXC65540:DXC65609 EGY65540:EGY65609 EQU65540:EQU65609 FAQ65540:FAQ65609 FKM65540:FKM65609 FUI65540:FUI65609 GEE65540:GEE65609 GOA65540:GOA65609 GXW65540:GXW65609 HHS65540:HHS65609 HRO65540:HRO65609 IBK65540:IBK65609 ILG65540:ILG65609 IVC65540:IVC65609 JEY65540:JEY65609 JOU65540:JOU65609 JYQ65540:JYQ65609 KIM65540:KIM65609 KSI65540:KSI65609 LCE65540:LCE65609 LMA65540:LMA65609 LVW65540:LVW65609 MFS65540:MFS65609 MPO65540:MPO65609 MZK65540:MZK65609 NJG65540:NJG65609 NTC65540:NTC65609 OCY65540:OCY65609 OMU65540:OMU65609 OWQ65540:OWQ65609 PGM65540:PGM65609 PQI65540:PQI65609 QAE65540:QAE65609 QKA65540:QKA65609 QTW65540:QTW65609 RDS65540:RDS65609 RNO65540:RNO65609 RXK65540:RXK65609 SHG65540:SHG65609 SRC65540:SRC65609 TAY65540:TAY65609 TKU65540:TKU65609 TUQ65540:TUQ65609 UEM65540:UEM65609 UOI65540:UOI65609 UYE65540:UYE65609 VIA65540:VIA65609 VRW65540:VRW65609 WBS65540:WBS65609 WLO65540:WLO65609 WVK65540:WVK65609 C131076:C131145 IY131076:IY131145 SU131076:SU131145 ACQ131076:ACQ131145 AMM131076:AMM131145 AWI131076:AWI131145 BGE131076:BGE131145 BQA131076:BQA131145 BZW131076:BZW131145 CJS131076:CJS131145 CTO131076:CTO131145 DDK131076:DDK131145 DNG131076:DNG131145 DXC131076:DXC131145 EGY131076:EGY131145 EQU131076:EQU131145 FAQ131076:FAQ131145 FKM131076:FKM131145 FUI131076:FUI131145 GEE131076:GEE131145 GOA131076:GOA131145 GXW131076:GXW131145 HHS131076:HHS131145 HRO131076:HRO131145 IBK131076:IBK131145 ILG131076:ILG131145 IVC131076:IVC131145 JEY131076:JEY131145 JOU131076:JOU131145 JYQ131076:JYQ131145 KIM131076:KIM131145 KSI131076:KSI131145 LCE131076:LCE131145 LMA131076:LMA131145 LVW131076:LVW131145 MFS131076:MFS131145 MPO131076:MPO131145 MZK131076:MZK131145 NJG131076:NJG131145 NTC131076:NTC131145 OCY131076:OCY131145 OMU131076:OMU131145 OWQ131076:OWQ131145 PGM131076:PGM131145 PQI131076:PQI131145 QAE131076:QAE131145 QKA131076:QKA131145 QTW131076:QTW131145 RDS131076:RDS131145 RNO131076:RNO131145 RXK131076:RXK131145 SHG131076:SHG131145 SRC131076:SRC131145 TAY131076:TAY131145 TKU131076:TKU131145 TUQ131076:TUQ131145 UEM131076:UEM131145 UOI131076:UOI131145 UYE131076:UYE131145 VIA131076:VIA131145 VRW131076:VRW131145 WBS131076:WBS131145 WLO131076:WLO131145 WVK131076:WVK131145 C196612:C196681 IY196612:IY196681 SU196612:SU196681 ACQ196612:ACQ196681 AMM196612:AMM196681 AWI196612:AWI196681 BGE196612:BGE196681 BQA196612:BQA196681 BZW196612:BZW196681 CJS196612:CJS196681 CTO196612:CTO196681 DDK196612:DDK196681 DNG196612:DNG196681 DXC196612:DXC196681 EGY196612:EGY196681 EQU196612:EQU196681 FAQ196612:FAQ196681 FKM196612:FKM196681 FUI196612:FUI196681 GEE196612:GEE196681 GOA196612:GOA196681 GXW196612:GXW196681 HHS196612:HHS196681 HRO196612:HRO196681 IBK196612:IBK196681 ILG196612:ILG196681 IVC196612:IVC196681 JEY196612:JEY196681 JOU196612:JOU196681 JYQ196612:JYQ196681 KIM196612:KIM196681 KSI196612:KSI196681 LCE196612:LCE196681 LMA196612:LMA196681 LVW196612:LVW196681 MFS196612:MFS196681 MPO196612:MPO196681 MZK196612:MZK196681 NJG196612:NJG196681 NTC196612:NTC196681 OCY196612:OCY196681 OMU196612:OMU196681 OWQ196612:OWQ196681 PGM196612:PGM196681 PQI196612:PQI196681 QAE196612:QAE196681 QKA196612:QKA196681 QTW196612:QTW196681 RDS196612:RDS196681 RNO196612:RNO196681 RXK196612:RXK196681 SHG196612:SHG196681 SRC196612:SRC196681 TAY196612:TAY196681 TKU196612:TKU196681 TUQ196612:TUQ196681 UEM196612:UEM196681 UOI196612:UOI196681 UYE196612:UYE196681 VIA196612:VIA196681 VRW196612:VRW196681 WBS196612:WBS196681 WLO196612:WLO196681 WVK196612:WVK196681 C262148:C262217 IY262148:IY262217 SU262148:SU262217 ACQ262148:ACQ262217 AMM262148:AMM262217 AWI262148:AWI262217 BGE262148:BGE262217 BQA262148:BQA262217 BZW262148:BZW262217 CJS262148:CJS262217 CTO262148:CTO262217 DDK262148:DDK262217 DNG262148:DNG262217 DXC262148:DXC262217 EGY262148:EGY262217 EQU262148:EQU262217 FAQ262148:FAQ262217 FKM262148:FKM262217 FUI262148:FUI262217 GEE262148:GEE262217 GOA262148:GOA262217 GXW262148:GXW262217 HHS262148:HHS262217 HRO262148:HRO262217 IBK262148:IBK262217 ILG262148:ILG262217 IVC262148:IVC262217 JEY262148:JEY262217 JOU262148:JOU262217 JYQ262148:JYQ262217 KIM262148:KIM262217 KSI262148:KSI262217 LCE262148:LCE262217 LMA262148:LMA262217 LVW262148:LVW262217 MFS262148:MFS262217 MPO262148:MPO262217 MZK262148:MZK262217 NJG262148:NJG262217 NTC262148:NTC262217 OCY262148:OCY262217 OMU262148:OMU262217 OWQ262148:OWQ262217 PGM262148:PGM262217 PQI262148:PQI262217 QAE262148:QAE262217 QKA262148:QKA262217 QTW262148:QTW262217 RDS262148:RDS262217 RNO262148:RNO262217 RXK262148:RXK262217 SHG262148:SHG262217 SRC262148:SRC262217 TAY262148:TAY262217 TKU262148:TKU262217 TUQ262148:TUQ262217 UEM262148:UEM262217 UOI262148:UOI262217 UYE262148:UYE262217 VIA262148:VIA262217 VRW262148:VRW262217 WBS262148:WBS262217 WLO262148:WLO262217 WVK262148:WVK262217 C327684:C327753 IY327684:IY327753 SU327684:SU327753 ACQ327684:ACQ327753 AMM327684:AMM327753 AWI327684:AWI327753 BGE327684:BGE327753 BQA327684:BQA327753 BZW327684:BZW327753 CJS327684:CJS327753 CTO327684:CTO327753 DDK327684:DDK327753 DNG327684:DNG327753 DXC327684:DXC327753 EGY327684:EGY327753 EQU327684:EQU327753 FAQ327684:FAQ327753 FKM327684:FKM327753 FUI327684:FUI327753 GEE327684:GEE327753 GOA327684:GOA327753 GXW327684:GXW327753 HHS327684:HHS327753 HRO327684:HRO327753 IBK327684:IBK327753 ILG327684:ILG327753 IVC327684:IVC327753 JEY327684:JEY327753 JOU327684:JOU327753 JYQ327684:JYQ327753 KIM327684:KIM327753 KSI327684:KSI327753 LCE327684:LCE327753 LMA327684:LMA327753 LVW327684:LVW327753 MFS327684:MFS327753 MPO327684:MPO327753 MZK327684:MZK327753 NJG327684:NJG327753 NTC327684:NTC327753 OCY327684:OCY327753 OMU327684:OMU327753 OWQ327684:OWQ327753 PGM327684:PGM327753 PQI327684:PQI327753 QAE327684:QAE327753 QKA327684:QKA327753 QTW327684:QTW327753 RDS327684:RDS327753 RNO327684:RNO327753 RXK327684:RXK327753 SHG327684:SHG327753 SRC327684:SRC327753 TAY327684:TAY327753 TKU327684:TKU327753 TUQ327684:TUQ327753 UEM327684:UEM327753 UOI327684:UOI327753 UYE327684:UYE327753 VIA327684:VIA327753 VRW327684:VRW327753 WBS327684:WBS327753 WLO327684:WLO327753 WVK327684:WVK327753 C393220:C393289 IY393220:IY393289 SU393220:SU393289 ACQ393220:ACQ393289 AMM393220:AMM393289 AWI393220:AWI393289 BGE393220:BGE393289 BQA393220:BQA393289 BZW393220:BZW393289 CJS393220:CJS393289 CTO393220:CTO393289 DDK393220:DDK393289 DNG393220:DNG393289 DXC393220:DXC393289 EGY393220:EGY393289 EQU393220:EQU393289 FAQ393220:FAQ393289 FKM393220:FKM393289 FUI393220:FUI393289 GEE393220:GEE393289 GOA393220:GOA393289 GXW393220:GXW393289 HHS393220:HHS393289 HRO393220:HRO393289 IBK393220:IBK393289 ILG393220:ILG393289 IVC393220:IVC393289 JEY393220:JEY393289 JOU393220:JOU393289 JYQ393220:JYQ393289 KIM393220:KIM393289 KSI393220:KSI393289 LCE393220:LCE393289 LMA393220:LMA393289 LVW393220:LVW393289 MFS393220:MFS393289 MPO393220:MPO393289 MZK393220:MZK393289 NJG393220:NJG393289 NTC393220:NTC393289 OCY393220:OCY393289 OMU393220:OMU393289 OWQ393220:OWQ393289 PGM393220:PGM393289 PQI393220:PQI393289 QAE393220:QAE393289 QKA393220:QKA393289 QTW393220:QTW393289 RDS393220:RDS393289 RNO393220:RNO393289 RXK393220:RXK393289 SHG393220:SHG393289 SRC393220:SRC393289 TAY393220:TAY393289 TKU393220:TKU393289 TUQ393220:TUQ393289 UEM393220:UEM393289 UOI393220:UOI393289 UYE393220:UYE393289 VIA393220:VIA393289 VRW393220:VRW393289 WBS393220:WBS393289 WLO393220:WLO393289 WVK393220:WVK393289 C458756:C458825 IY458756:IY458825 SU458756:SU458825 ACQ458756:ACQ458825 AMM458756:AMM458825 AWI458756:AWI458825 BGE458756:BGE458825 BQA458756:BQA458825 BZW458756:BZW458825 CJS458756:CJS458825 CTO458756:CTO458825 DDK458756:DDK458825 DNG458756:DNG458825 DXC458756:DXC458825 EGY458756:EGY458825 EQU458756:EQU458825 FAQ458756:FAQ458825 FKM458756:FKM458825 FUI458756:FUI458825 GEE458756:GEE458825 GOA458756:GOA458825 GXW458756:GXW458825 HHS458756:HHS458825 HRO458756:HRO458825 IBK458756:IBK458825 ILG458756:ILG458825 IVC458756:IVC458825 JEY458756:JEY458825 JOU458756:JOU458825 JYQ458756:JYQ458825 KIM458756:KIM458825 KSI458756:KSI458825 LCE458756:LCE458825 LMA458756:LMA458825 LVW458756:LVW458825 MFS458756:MFS458825 MPO458756:MPO458825 MZK458756:MZK458825 NJG458756:NJG458825 NTC458756:NTC458825 OCY458756:OCY458825 OMU458756:OMU458825 OWQ458756:OWQ458825 PGM458756:PGM458825 PQI458756:PQI458825 QAE458756:QAE458825 QKA458756:QKA458825 QTW458756:QTW458825 RDS458756:RDS458825 RNO458756:RNO458825 RXK458756:RXK458825 SHG458756:SHG458825 SRC458756:SRC458825 TAY458756:TAY458825 TKU458756:TKU458825 TUQ458756:TUQ458825 UEM458756:UEM458825 UOI458756:UOI458825 UYE458756:UYE458825 VIA458756:VIA458825 VRW458756:VRW458825 WBS458756:WBS458825 WLO458756:WLO458825 WVK458756:WVK458825 C524292:C524361 IY524292:IY524361 SU524292:SU524361 ACQ524292:ACQ524361 AMM524292:AMM524361 AWI524292:AWI524361 BGE524292:BGE524361 BQA524292:BQA524361 BZW524292:BZW524361 CJS524292:CJS524361 CTO524292:CTO524361 DDK524292:DDK524361 DNG524292:DNG524361 DXC524292:DXC524361 EGY524292:EGY524361 EQU524292:EQU524361 FAQ524292:FAQ524361 FKM524292:FKM524361 FUI524292:FUI524361 GEE524292:GEE524361 GOA524292:GOA524361 GXW524292:GXW524361 HHS524292:HHS524361 HRO524292:HRO524361 IBK524292:IBK524361 ILG524292:ILG524361 IVC524292:IVC524361 JEY524292:JEY524361 JOU524292:JOU524361 JYQ524292:JYQ524361 KIM524292:KIM524361 KSI524292:KSI524361 LCE524292:LCE524361 LMA524292:LMA524361 LVW524292:LVW524361 MFS524292:MFS524361 MPO524292:MPO524361 MZK524292:MZK524361 NJG524292:NJG524361 NTC524292:NTC524361 OCY524292:OCY524361 OMU524292:OMU524361 OWQ524292:OWQ524361 PGM524292:PGM524361 PQI524292:PQI524361 QAE524292:QAE524361 QKA524292:QKA524361 QTW524292:QTW524361 RDS524292:RDS524361 RNO524292:RNO524361 RXK524292:RXK524361 SHG524292:SHG524361 SRC524292:SRC524361 TAY524292:TAY524361 TKU524292:TKU524361 TUQ524292:TUQ524361 UEM524292:UEM524361 UOI524292:UOI524361 UYE524292:UYE524361 VIA524292:VIA524361 VRW524292:VRW524361 WBS524292:WBS524361 WLO524292:WLO524361 WVK524292:WVK524361 C589828:C589897 IY589828:IY589897 SU589828:SU589897 ACQ589828:ACQ589897 AMM589828:AMM589897 AWI589828:AWI589897 BGE589828:BGE589897 BQA589828:BQA589897 BZW589828:BZW589897 CJS589828:CJS589897 CTO589828:CTO589897 DDK589828:DDK589897 DNG589828:DNG589897 DXC589828:DXC589897 EGY589828:EGY589897 EQU589828:EQU589897 FAQ589828:FAQ589897 FKM589828:FKM589897 FUI589828:FUI589897 GEE589828:GEE589897 GOA589828:GOA589897 GXW589828:GXW589897 HHS589828:HHS589897 HRO589828:HRO589897 IBK589828:IBK589897 ILG589828:ILG589897 IVC589828:IVC589897 JEY589828:JEY589897 JOU589828:JOU589897 JYQ589828:JYQ589897 KIM589828:KIM589897 KSI589828:KSI589897 LCE589828:LCE589897 LMA589828:LMA589897 LVW589828:LVW589897 MFS589828:MFS589897 MPO589828:MPO589897 MZK589828:MZK589897 NJG589828:NJG589897 NTC589828:NTC589897 OCY589828:OCY589897 OMU589828:OMU589897 OWQ589828:OWQ589897 PGM589828:PGM589897 PQI589828:PQI589897 QAE589828:QAE589897 QKA589828:QKA589897 QTW589828:QTW589897 RDS589828:RDS589897 RNO589828:RNO589897 RXK589828:RXK589897 SHG589828:SHG589897 SRC589828:SRC589897 TAY589828:TAY589897 TKU589828:TKU589897 TUQ589828:TUQ589897 UEM589828:UEM589897 UOI589828:UOI589897 UYE589828:UYE589897 VIA589828:VIA589897 VRW589828:VRW589897 WBS589828:WBS589897 WLO589828:WLO589897 WVK589828:WVK589897 C655364:C655433 IY655364:IY655433 SU655364:SU655433 ACQ655364:ACQ655433 AMM655364:AMM655433 AWI655364:AWI655433 BGE655364:BGE655433 BQA655364:BQA655433 BZW655364:BZW655433 CJS655364:CJS655433 CTO655364:CTO655433 DDK655364:DDK655433 DNG655364:DNG655433 DXC655364:DXC655433 EGY655364:EGY655433 EQU655364:EQU655433 FAQ655364:FAQ655433 FKM655364:FKM655433 FUI655364:FUI655433 GEE655364:GEE655433 GOA655364:GOA655433 GXW655364:GXW655433 HHS655364:HHS655433 HRO655364:HRO655433 IBK655364:IBK655433 ILG655364:ILG655433 IVC655364:IVC655433 JEY655364:JEY655433 JOU655364:JOU655433 JYQ655364:JYQ655433 KIM655364:KIM655433 KSI655364:KSI655433 LCE655364:LCE655433 LMA655364:LMA655433 LVW655364:LVW655433 MFS655364:MFS655433 MPO655364:MPO655433 MZK655364:MZK655433 NJG655364:NJG655433 NTC655364:NTC655433 OCY655364:OCY655433 OMU655364:OMU655433 OWQ655364:OWQ655433 PGM655364:PGM655433 PQI655364:PQI655433 QAE655364:QAE655433 QKA655364:QKA655433 QTW655364:QTW655433 RDS655364:RDS655433 RNO655364:RNO655433 RXK655364:RXK655433 SHG655364:SHG655433 SRC655364:SRC655433 TAY655364:TAY655433 TKU655364:TKU655433 TUQ655364:TUQ655433 UEM655364:UEM655433 UOI655364:UOI655433 UYE655364:UYE655433 VIA655364:VIA655433 VRW655364:VRW655433 WBS655364:WBS655433 WLO655364:WLO655433 WVK655364:WVK655433 C720900:C720969 IY720900:IY720969 SU720900:SU720969 ACQ720900:ACQ720969 AMM720900:AMM720969 AWI720900:AWI720969 BGE720900:BGE720969 BQA720900:BQA720969 BZW720900:BZW720969 CJS720900:CJS720969 CTO720900:CTO720969 DDK720900:DDK720969 DNG720900:DNG720969 DXC720900:DXC720969 EGY720900:EGY720969 EQU720900:EQU720969 FAQ720900:FAQ720969 FKM720900:FKM720969 FUI720900:FUI720969 GEE720900:GEE720969 GOA720900:GOA720969 GXW720900:GXW720969 HHS720900:HHS720969 HRO720900:HRO720969 IBK720900:IBK720969 ILG720900:ILG720969 IVC720900:IVC720969 JEY720900:JEY720969 JOU720900:JOU720969 JYQ720900:JYQ720969 KIM720900:KIM720969 KSI720900:KSI720969 LCE720900:LCE720969 LMA720900:LMA720969 LVW720900:LVW720969 MFS720900:MFS720969 MPO720900:MPO720969 MZK720900:MZK720969 NJG720900:NJG720969 NTC720900:NTC720969 OCY720900:OCY720969 OMU720900:OMU720969 OWQ720900:OWQ720969 PGM720900:PGM720969 PQI720900:PQI720969 QAE720900:QAE720969 QKA720900:QKA720969 QTW720900:QTW720969 RDS720900:RDS720969 RNO720900:RNO720969 RXK720900:RXK720969 SHG720900:SHG720969 SRC720900:SRC720969 TAY720900:TAY720969 TKU720900:TKU720969 TUQ720900:TUQ720969 UEM720900:UEM720969 UOI720900:UOI720969 UYE720900:UYE720969 VIA720900:VIA720969 VRW720900:VRW720969 WBS720900:WBS720969 WLO720900:WLO720969 WVK720900:WVK720969 C786436:C786505 IY786436:IY786505 SU786436:SU786505 ACQ786436:ACQ786505 AMM786436:AMM786505 AWI786436:AWI786505 BGE786436:BGE786505 BQA786436:BQA786505 BZW786436:BZW786505 CJS786436:CJS786505 CTO786436:CTO786505 DDK786436:DDK786505 DNG786436:DNG786505 DXC786436:DXC786505 EGY786436:EGY786505 EQU786436:EQU786505 FAQ786436:FAQ786505 FKM786436:FKM786505 FUI786436:FUI786505 GEE786436:GEE786505 GOA786436:GOA786505 GXW786436:GXW786505 HHS786436:HHS786505 HRO786436:HRO786505 IBK786436:IBK786505 ILG786436:ILG786505 IVC786436:IVC786505 JEY786436:JEY786505 JOU786436:JOU786505 JYQ786436:JYQ786505 KIM786436:KIM786505 KSI786436:KSI786505 LCE786436:LCE786505 LMA786436:LMA786505 LVW786436:LVW786505 MFS786436:MFS786505 MPO786436:MPO786505 MZK786436:MZK786505 NJG786436:NJG786505 NTC786436:NTC786505 OCY786436:OCY786505 OMU786436:OMU786505 OWQ786436:OWQ786505 PGM786436:PGM786505 PQI786436:PQI786505 QAE786436:QAE786505 QKA786436:QKA786505 QTW786436:QTW786505 RDS786436:RDS786505 RNO786436:RNO786505 RXK786436:RXK786505 SHG786436:SHG786505 SRC786436:SRC786505 TAY786436:TAY786505 TKU786436:TKU786505 TUQ786436:TUQ786505 UEM786436:UEM786505 UOI786436:UOI786505 UYE786436:UYE786505 VIA786436:VIA786505 VRW786436:VRW786505 WBS786436:WBS786505 WLO786436:WLO786505 WVK786436:WVK786505 C851972:C852041 IY851972:IY852041 SU851972:SU852041 ACQ851972:ACQ852041 AMM851972:AMM852041 AWI851972:AWI852041 BGE851972:BGE852041 BQA851972:BQA852041 BZW851972:BZW852041 CJS851972:CJS852041 CTO851972:CTO852041 DDK851972:DDK852041 DNG851972:DNG852041 DXC851972:DXC852041 EGY851972:EGY852041 EQU851972:EQU852041 FAQ851972:FAQ852041 FKM851972:FKM852041 FUI851972:FUI852041 GEE851972:GEE852041 GOA851972:GOA852041 GXW851972:GXW852041 HHS851972:HHS852041 HRO851972:HRO852041 IBK851972:IBK852041 ILG851972:ILG852041 IVC851972:IVC852041 JEY851972:JEY852041 JOU851972:JOU852041 JYQ851972:JYQ852041 KIM851972:KIM852041 KSI851972:KSI852041 LCE851972:LCE852041 LMA851972:LMA852041 LVW851972:LVW852041 MFS851972:MFS852041 MPO851972:MPO852041 MZK851972:MZK852041 NJG851972:NJG852041 NTC851972:NTC852041 OCY851972:OCY852041 OMU851972:OMU852041 OWQ851972:OWQ852041 PGM851972:PGM852041 PQI851972:PQI852041 QAE851972:QAE852041 QKA851972:QKA852041 QTW851972:QTW852041 RDS851972:RDS852041 RNO851972:RNO852041 RXK851972:RXK852041 SHG851972:SHG852041 SRC851972:SRC852041 TAY851972:TAY852041 TKU851972:TKU852041 TUQ851972:TUQ852041 UEM851972:UEM852041 UOI851972:UOI852041 UYE851972:UYE852041 VIA851972:VIA852041 VRW851972:VRW852041 WBS851972:WBS852041 WLO851972:WLO852041 WVK851972:WVK852041 C917508:C917577 IY917508:IY917577 SU917508:SU917577 ACQ917508:ACQ917577 AMM917508:AMM917577 AWI917508:AWI917577 BGE917508:BGE917577 BQA917508:BQA917577 BZW917508:BZW917577 CJS917508:CJS917577 CTO917508:CTO917577 DDK917508:DDK917577 DNG917508:DNG917577 DXC917508:DXC917577 EGY917508:EGY917577 EQU917508:EQU917577 FAQ917508:FAQ917577 FKM917508:FKM917577 FUI917508:FUI917577 GEE917508:GEE917577 GOA917508:GOA917577 GXW917508:GXW917577 HHS917508:HHS917577 HRO917508:HRO917577 IBK917508:IBK917577 ILG917508:ILG917577 IVC917508:IVC917577 JEY917508:JEY917577 JOU917508:JOU917577 JYQ917508:JYQ917577 KIM917508:KIM917577 KSI917508:KSI917577 LCE917508:LCE917577 LMA917508:LMA917577 LVW917508:LVW917577 MFS917508:MFS917577 MPO917508:MPO917577 MZK917508:MZK917577 NJG917508:NJG917577 NTC917508:NTC917577 OCY917508:OCY917577 OMU917508:OMU917577 OWQ917508:OWQ917577 PGM917508:PGM917577 PQI917508:PQI917577 QAE917508:QAE917577 QKA917508:QKA917577 QTW917508:QTW917577 RDS917508:RDS917577 RNO917508:RNO917577 RXK917508:RXK917577 SHG917508:SHG917577 SRC917508:SRC917577 TAY917508:TAY917577 TKU917508:TKU917577 TUQ917508:TUQ917577 UEM917508:UEM917577 UOI917508:UOI917577 UYE917508:UYE917577 VIA917508:VIA917577 VRW917508:VRW917577 WBS917508:WBS917577 WLO917508:WLO917577 WVK917508:WVK917577 C983044:C983113 IY983044:IY983113 SU983044:SU983113 ACQ983044:ACQ983113 AMM983044:AMM983113 AWI983044:AWI983113 BGE983044:BGE983113 BQA983044:BQA983113 BZW983044:BZW983113 CJS983044:CJS983113 CTO983044:CTO983113 DDK983044:DDK983113 DNG983044:DNG983113 DXC983044:DXC983113 EGY983044:EGY983113 EQU983044:EQU983113 FAQ983044:FAQ983113 FKM983044:FKM983113 FUI983044:FUI983113 GEE983044:GEE983113 GOA983044:GOA983113 GXW983044:GXW983113 HHS983044:HHS983113 HRO983044:HRO983113 IBK983044:IBK983113 ILG983044:ILG983113 IVC983044:IVC983113 JEY983044:JEY983113 JOU983044:JOU983113 JYQ983044:JYQ983113 KIM983044:KIM983113 KSI983044:KSI983113 LCE983044:LCE983113 LMA983044:LMA983113 LVW983044:LVW983113 MFS983044:MFS983113 MPO983044:MPO983113 MZK983044:MZK983113 NJG983044:NJG983113 NTC983044:NTC983113 OCY983044:OCY983113 OMU983044:OMU983113 OWQ983044:OWQ983113 PGM983044:PGM983113 PQI983044:PQI983113 QAE983044:QAE983113 QKA983044:QKA983113 QTW983044:QTW983113 RDS983044:RDS983113 RNO983044:RNO983113 RXK983044:RXK983113 SHG983044:SHG983113 SRC983044:SRC983113 TAY983044:TAY983113 TKU983044:TKU983113 TUQ983044:TUQ983113 UEM983044:UEM983113 UOI983044:UOI983113 UYE983044:UYE983113 VIA983044:VIA983113 VRW983044:VRW983113 WBS983044:WBS983113 WLO983044:WLO983113 WVK983044:WVK983113">
      <formula1>-99999999999999</formula1>
      <formula2>99999999999999</formula2>
    </dataValidation>
  </dataValidations>
  <printOptions horizontalCentered="1"/>
  <pageMargins left="0.43263888888888902" right="0.31388888888888899" top="0.35416666666666702" bottom="0.70763888888888904" header="0.35416666666666702" footer="0.47152777777777799"/>
  <pageSetup paperSize="9" orientation="landscape" useFirstPageNumber="1"/>
  <headerFooter alignWithMargins="0"/>
</worksheet>
</file>

<file path=xl/worksheets/sheet2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8"/>
  <sheetViews>
    <sheetView showZeros="0" workbookViewId="0">
      <selection sqref="A1:XFD1048576"/>
    </sheetView>
  </sheetViews>
  <sheetFormatPr defaultColWidth="12.125" defaultRowHeight="14.25"/>
  <cols>
    <col min="1" max="1" width="9.5" style="2" customWidth="1"/>
    <col min="2" max="2" width="59" style="2" customWidth="1"/>
    <col min="3" max="3" width="22.5" style="2" customWidth="1"/>
    <col min="4" max="256" width="12.125" style="2"/>
    <col min="257" max="257" width="9.5" style="2" customWidth="1"/>
    <col min="258" max="258" width="59" style="2" customWidth="1"/>
    <col min="259" max="259" width="22.5" style="2" customWidth="1"/>
    <col min="260" max="512" width="12.125" style="2"/>
    <col min="513" max="513" width="9.5" style="2" customWidth="1"/>
    <col min="514" max="514" width="59" style="2" customWidth="1"/>
    <col min="515" max="515" width="22.5" style="2" customWidth="1"/>
    <col min="516" max="768" width="12.125" style="2"/>
    <col min="769" max="769" width="9.5" style="2" customWidth="1"/>
    <col min="770" max="770" width="59" style="2" customWidth="1"/>
    <col min="771" max="771" width="22.5" style="2" customWidth="1"/>
    <col min="772" max="1024" width="12.125" style="2"/>
    <col min="1025" max="1025" width="9.5" style="2" customWidth="1"/>
    <col min="1026" max="1026" width="59" style="2" customWidth="1"/>
    <col min="1027" max="1027" width="22.5" style="2" customWidth="1"/>
    <col min="1028" max="1280" width="12.125" style="2"/>
    <col min="1281" max="1281" width="9.5" style="2" customWidth="1"/>
    <col min="1282" max="1282" width="59" style="2" customWidth="1"/>
    <col min="1283" max="1283" width="22.5" style="2" customWidth="1"/>
    <col min="1284" max="1536" width="12.125" style="2"/>
    <col min="1537" max="1537" width="9.5" style="2" customWidth="1"/>
    <col min="1538" max="1538" width="59" style="2" customWidth="1"/>
    <col min="1539" max="1539" width="22.5" style="2" customWidth="1"/>
    <col min="1540" max="1792" width="12.125" style="2"/>
    <col min="1793" max="1793" width="9.5" style="2" customWidth="1"/>
    <col min="1794" max="1794" width="59" style="2" customWidth="1"/>
    <col min="1795" max="1795" width="22.5" style="2" customWidth="1"/>
    <col min="1796" max="2048" width="12.125" style="2"/>
    <col min="2049" max="2049" width="9.5" style="2" customWidth="1"/>
    <col min="2050" max="2050" width="59" style="2" customWidth="1"/>
    <col min="2051" max="2051" width="22.5" style="2" customWidth="1"/>
    <col min="2052" max="2304" width="12.125" style="2"/>
    <col min="2305" max="2305" width="9.5" style="2" customWidth="1"/>
    <col min="2306" max="2306" width="59" style="2" customWidth="1"/>
    <col min="2307" max="2307" width="22.5" style="2" customWidth="1"/>
    <col min="2308" max="2560" width="12.125" style="2"/>
    <col min="2561" max="2561" width="9.5" style="2" customWidth="1"/>
    <col min="2562" max="2562" width="59" style="2" customWidth="1"/>
    <col min="2563" max="2563" width="22.5" style="2" customWidth="1"/>
    <col min="2564" max="2816" width="12.125" style="2"/>
    <col min="2817" max="2817" width="9.5" style="2" customWidth="1"/>
    <col min="2818" max="2818" width="59" style="2" customWidth="1"/>
    <col min="2819" max="2819" width="22.5" style="2" customWidth="1"/>
    <col min="2820" max="3072" width="12.125" style="2"/>
    <col min="3073" max="3073" width="9.5" style="2" customWidth="1"/>
    <col min="3074" max="3074" width="59" style="2" customWidth="1"/>
    <col min="3075" max="3075" width="22.5" style="2" customWidth="1"/>
    <col min="3076" max="3328" width="12.125" style="2"/>
    <col min="3329" max="3329" width="9.5" style="2" customWidth="1"/>
    <col min="3330" max="3330" width="59" style="2" customWidth="1"/>
    <col min="3331" max="3331" width="22.5" style="2" customWidth="1"/>
    <col min="3332" max="3584" width="12.125" style="2"/>
    <col min="3585" max="3585" width="9.5" style="2" customWidth="1"/>
    <col min="3586" max="3586" width="59" style="2" customWidth="1"/>
    <col min="3587" max="3587" width="22.5" style="2" customWidth="1"/>
    <col min="3588" max="3840" width="12.125" style="2"/>
    <col min="3841" max="3841" width="9.5" style="2" customWidth="1"/>
    <col min="3842" max="3842" width="59" style="2" customWidth="1"/>
    <col min="3843" max="3843" width="22.5" style="2" customWidth="1"/>
    <col min="3844" max="4096" width="12.125" style="2"/>
    <col min="4097" max="4097" width="9.5" style="2" customWidth="1"/>
    <col min="4098" max="4098" width="59" style="2" customWidth="1"/>
    <col min="4099" max="4099" width="22.5" style="2" customWidth="1"/>
    <col min="4100" max="4352" width="12.125" style="2"/>
    <col min="4353" max="4353" width="9.5" style="2" customWidth="1"/>
    <col min="4354" max="4354" width="59" style="2" customWidth="1"/>
    <col min="4355" max="4355" width="22.5" style="2" customWidth="1"/>
    <col min="4356" max="4608" width="12.125" style="2"/>
    <col min="4609" max="4609" width="9.5" style="2" customWidth="1"/>
    <col min="4610" max="4610" width="59" style="2" customWidth="1"/>
    <col min="4611" max="4611" width="22.5" style="2" customWidth="1"/>
    <col min="4612" max="4864" width="12.125" style="2"/>
    <col min="4865" max="4865" width="9.5" style="2" customWidth="1"/>
    <col min="4866" max="4866" width="59" style="2" customWidth="1"/>
    <col min="4867" max="4867" width="22.5" style="2" customWidth="1"/>
    <col min="4868" max="5120" width="12.125" style="2"/>
    <col min="5121" max="5121" width="9.5" style="2" customWidth="1"/>
    <col min="5122" max="5122" width="59" style="2" customWidth="1"/>
    <col min="5123" max="5123" width="22.5" style="2" customWidth="1"/>
    <col min="5124" max="5376" width="12.125" style="2"/>
    <col min="5377" max="5377" width="9.5" style="2" customWidth="1"/>
    <col min="5378" max="5378" width="59" style="2" customWidth="1"/>
    <col min="5379" max="5379" width="22.5" style="2" customWidth="1"/>
    <col min="5380" max="5632" width="12.125" style="2"/>
    <col min="5633" max="5633" width="9.5" style="2" customWidth="1"/>
    <col min="5634" max="5634" width="59" style="2" customWidth="1"/>
    <col min="5635" max="5635" width="22.5" style="2" customWidth="1"/>
    <col min="5636" max="5888" width="12.125" style="2"/>
    <col min="5889" max="5889" width="9.5" style="2" customWidth="1"/>
    <col min="5890" max="5890" width="59" style="2" customWidth="1"/>
    <col min="5891" max="5891" width="22.5" style="2" customWidth="1"/>
    <col min="5892" max="6144" width="12.125" style="2"/>
    <col min="6145" max="6145" width="9.5" style="2" customWidth="1"/>
    <col min="6146" max="6146" width="59" style="2" customWidth="1"/>
    <col min="6147" max="6147" width="22.5" style="2" customWidth="1"/>
    <col min="6148" max="6400" width="12.125" style="2"/>
    <col min="6401" max="6401" width="9.5" style="2" customWidth="1"/>
    <col min="6402" max="6402" width="59" style="2" customWidth="1"/>
    <col min="6403" max="6403" width="22.5" style="2" customWidth="1"/>
    <col min="6404" max="6656" width="12.125" style="2"/>
    <col min="6657" max="6657" width="9.5" style="2" customWidth="1"/>
    <col min="6658" max="6658" width="59" style="2" customWidth="1"/>
    <col min="6659" max="6659" width="22.5" style="2" customWidth="1"/>
    <col min="6660" max="6912" width="12.125" style="2"/>
    <col min="6913" max="6913" width="9.5" style="2" customWidth="1"/>
    <col min="6914" max="6914" width="59" style="2" customWidth="1"/>
    <col min="6915" max="6915" width="22.5" style="2" customWidth="1"/>
    <col min="6916" max="7168" width="12.125" style="2"/>
    <col min="7169" max="7169" width="9.5" style="2" customWidth="1"/>
    <col min="7170" max="7170" width="59" style="2" customWidth="1"/>
    <col min="7171" max="7171" width="22.5" style="2" customWidth="1"/>
    <col min="7172" max="7424" width="12.125" style="2"/>
    <col min="7425" max="7425" width="9.5" style="2" customWidth="1"/>
    <col min="7426" max="7426" width="59" style="2" customWidth="1"/>
    <col min="7427" max="7427" width="22.5" style="2" customWidth="1"/>
    <col min="7428" max="7680" width="12.125" style="2"/>
    <col min="7681" max="7681" width="9.5" style="2" customWidth="1"/>
    <col min="7682" max="7682" width="59" style="2" customWidth="1"/>
    <col min="7683" max="7683" width="22.5" style="2" customWidth="1"/>
    <col min="7684" max="7936" width="12.125" style="2"/>
    <col min="7937" max="7937" width="9.5" style="2" customWidth="1"/>
    <col min="7938" max="7938" width="59" style="2" customWidth="1"/>
    <col min="7939" max="7939" width="22.5" style="2" customWidth="1"/>
    <col min="7940" max="8192" width="12.125" style="2"/>
    <col min="8193" max="8193" width="9.5" style="2" customWidth="1"/>
    <col min="8194" max="8194" width="59" style="2" customWidth="1"/>
    <col min="8195" max="8195" width="22.5" style="2" customWidth="1"/>
    <col min="8196" max="8448" width="12.125" style="2"/>
    <col min="8449" max="8449" width="9.5" style="2" customWidth="1"/>
    <col min="8450" max="8450" width="59" style="2" customWidth="1"/>
    <col min="8451" max="8451" width="22.5" style="2" customWidth="1"/>
    <col min="8452" max="8704" width="12.125" style="2"/>
    <col min="8705" max="8705" width="9.5" style="2" customWidth="1"/>
    <col min="8706" max="8706" width="59" style="2" customWidth="1"/>
    <col min="8707" max="8707" width="22.5" style="2" customWidth="1"/>
    <col min="8708" max="8960" width="12.125" style="2"/>
    <col min="8961" max="8961" width="9.5" style="2" customWidth="1"/>
    <col min="8962" max="8962" width="59" style="2" customWidth="1"/>
    <col min="8963" max="8963" width="22.5" style="2" customWidth="1"/>
    <col min="8964" max="9216" width="12.125" style="2"/>
    <col min="9217" max="9217" width="9.5" style="2" customWidth="1"/>
    <col min="9218" max="9218" width="59" style="2" customWidth="1"/>
    <col min="9219" max="9219" width="22.5" style="2" customWidth="1"/>
    <col min="9220" max="9472" width="12.125" style="2"/>
    <col min="9473" max="9473" width="9.5" style="2" customWidth="1"/>
    <col min="9474" max="9474" width="59" style="2" customWidth="1"/>
    <col min="9475" max="9475" width="22.5" style="2" customWidth="1"/>
    <col min="9476" max="9728" width="12.125" style="2"/>
    <col min="9729" max="9729" width="9.5" style="2" customWidth="1"/>
    <col min="9730" max="9730" width="59" style="2" customWidth="1"/>
    <col min="9731" max="9731" width="22.5" style="2" customWidth="1"/>
    <col min="9732" max="9984" width="12.125" style="2"/>
    <col min="9985" max="9985" width="9.5" style="2" customWidth="1"/>
    <col min="9986" max="9986" width="59" style="2" customWidth="1"/>
    <col min="9987" max="9987" width="22.5" style="2" customWidth="1"/>
    <col min="9988" max="10240" width="12.125" style="2"/>
    <col min="10241" max="10241" width="9.5" style="2" customWidth="1"/>
    <col min="10242" max="10242" width="59" style="2" customWidth="1"/>
    <col min="10243" max="10243" width="22.5" style="2" customWidth="1"/>
    <col min="10244" max="10496" width="12.125" style="2"/>
    <col min="10497" max="10497" width="9.5" style="2" customWidth="1"/>
    <col min="10498" max="10498" width="59" style="2" customWidth="1"/>
    <col min="10499" max="10499" width="22.5" style="2" customWidth="1"/>
    <col min="10500" max="10752" width="12.125" style="2"/>
    <col min="10753" max="10753" width="9.5" style="2" customWidth="1"/>
    <col min="10754" max="10754" width="59" style="2" customWidth="1"/>
    <col min="10755" max="10755" width="22.5" style="2" customWidth="1"/>
    <col min="10756" max="11008" width="12.125" style="2"/>
    <col min="11009" max="11009" width="9.5" style="2" customWidth="1"/>
    <col min="11010" max="11010" width="59" style="2" customWidth="1"/>
    <col min="11011" max="11011" width="22.5" style="2" customWidth="1"/>
    <col min="11012" max="11264" width="12.125" style="2"/>
    <col min="11265" max="11265" width="9.5" style="2" customWidth="1"/>
    <col min="11266" max="11266" width="59" style="2" customWidth="1"/>
    <col min="11267" max="11267" width="22.5" style="2" customWidth="1"/>
    <col min="11268" max="11520" width="12.125" style="2"/>
    <col min="11521" max="11521" width="9.5" style="2" customWidth="1"/>
    <col min="11522" max="11522" width="59" style="2" customWidth="1"/>
    <col min="11523" max="11523" width="22.5" style="2" customWidth="1"/>
    <col min="11524" max="11776" width="12.125" style="2"/>
    <col min="11777" max="11777" width="9.5" style="2" customWidth="1"/>
    <col min="11778" max="11778" width="59" style="2" customWidth="1"/>
    <col min="11779" max="11779" width="22.5" style="2" customWidth="1"/>
    <col min="11780" max="12032" width="12.125" style="2"/>
    <col min="12033" max="12033" width="9.5" style="2" customWidth="1"/>
    <col min="12034" max="12034" width="59" style="2" customWidth="1"/>
    <col min="12035" max="12035" width="22.5" style="2" customWidth="1"/>
    <col min="12036" max="12288" width="12.125" style="2"/>
    <col min="12289" max="12289" width="9.5" style="2" customWidth="1"/>
    <col min="12290" max="12290" width="59" style="2" customWidth="1"/>
    <col min="12291" max="12291" width="22.5" style="2" customWidth="1"/>
    <col min="12292" max="12544" width="12.125" style="2"/>
    <col min="12545" max="12545" width="9.5" style="2" customWidth="1"/>
    <col min="12546" max="12546" width="59" style="2" customWidth="1"/>
    <col min="12547" max="12547" width="22.5" style="2" customWidth="1"/>
    <col min="12548" max="12800" width="12.125" style="2"/>
    <col min="12801" max="12801" width="9.5" style="2" customWidth="1"/>
    <col min="12802" max="12802" width="59" style="2" customWidth="1"/>
    <col min="12803" max="12803" width="22.5" style="2" customWidth="1"/>
    <col min="12804" max="13056" width="12.125" style="2"/>
    <col min="13057" max="13057" width="9.5" style="2" customWidth="1"/>
    <col min="13058" max="13058" width="59" style="2" customWidth="1"/>
    <col min="13059" max="13059" width="22.5" style="2" customWidth="1"/>
    <col min="13060" max="13312" width="12.125" style="2"/>
    <col min="13313" max="13313" width="9.5" style="2" customWidth="1"/>
    <col min="13314" max="13314" width="59" style="2" customWidth="1"/>
    <col min="13315" max="13315" width="22.5" style="2" customWidth="1"/>
    <col min="13316" max="13568" width="12.125" style="2"/>
    <col min="13569" max="13569" width="9.5" style="2" customWidth="1"/>
    <col min="13570" max="13570" width="59" style="2" customWidth="1"/>
    <col min="13571" max="13571" width="22.5" style="2" customWidth="1"/>
    <col min="13572" max="13824" width="12.125" style="2"/>
    <col min="13825" max="13825" width="9.5" style="2" customWidth="1"/>
    <col min="13826" max="13826" width="59" style="2" customWidth="1"/>
    <col min="13827" max="13827" width="22.5" style="2" customWidth="1"/>
    <col min="13828" max="14080" width="12.125" style="2"/>
    <col min="14081" max="14081" width="9.5" style="2" customWidth="1"/>
    <col min="14082" max="14082" width="59" style="2" customWidth="1"/>
    <col min="14083" max="14083" width="22.5" style="2" customWidth="1"/>
    <col min="14084" max="14336" width="12.125" style="2"/>
    <col min="14337" max="14337" width="9.5" style="2" customWidth="1"/>
    <col min="14338" max="14338" width="59" style="2" customWidth="1"/>
    <col min="14339" max="14339" width="22.5" style="2" customWidth="1"/>
    <col min="14340" max="14592" width="12.125" style="2"/>
    <col min="14593" max="14593" width="9.5" style="2" customWidth="1"/>
    <col min="14594" max="14594" width="59" style="2" customWidth="1"/>
    <col min="14595" max="14595" width="22.5" style="2" customWidth="1"/>
    <col min="14596" max="14848" width="12.125" style="2"/>
    <col min="14849" max="14849" width="9.5" style="2" customWidth="1"/>
    <col min="14850" max="14850" width="59" style="2" customWidth="1"/>
    <col min="14851" max="14851" width="22.5" style="2" customWidth="1"/>
    <col min="14852" max="15104" width="12.125" style="2"/>
    <col min="15105" max="15105" width="9.5" style="2" customWidth="1"/>
    <col min="15106" max="15106" width="59" style="2" customWidth="1"/>
    <col min="15107" max="15107" width="22.5" style="2" customWidth="1"/>
    <col min="15108" max="15360" width="12.125" style="2"/>
    <col min="15361" max="15361" width="9.5" style="2" customWidth="1"/>
    <col min="15362" max="15362" width="59" style="2" customWidth="1"/>
    <col min="15363" max="15363" width="22.5" style="2" customWidth="1"/>
    <col min="15364" max="15616" width="12.125" style="2"/>
    <col min="15617" max="15617" width="9.5" style="2" customWidth="1"/>
    <col min="15618" max="15618" width="59" style="2" customWidth="1"/>
    <col min="15619" max="15619" width="22.5" style="2" customWidth="1"/>
    <col min="15620" max="15872" width="12.125" style="2"/>
    <col min="15873" max="15873" width="9.5" style="2" customWidth="1"/>
    <col min="15874" max="15874" width="59" style="2" customWidth="1"/>
    <col min="15875" max="15875" width="22.5" style="2" customWidth="1"/>
    <col min="15876" max="16128" width="12.125" style="2"/>
    <col min="16129" max="16129" width="9.5" style="2" customWidth="1"/>
    <col min="16130" max="16130" width="59" style="2" customWidth="1"/>
    <col min="16131" max="16131" width="22.5" style="2" customWidth="1"/>
    <col min="16132" max="16384" width="12.125" style="2"/>
  </cols>
  <sheetData>
    <row r="1" spans="1:3" ht="44.25" customHeight="1">
      <c r="A1" s="1" t="str">
        <f>'[8]##BASEINFO'!$B$2&amp;"度"&amp;'[8]##BASEINFO'!$B$7&amp;"政府性基金预算支出决算功能分类录入表"</f>
        <v>2023年度开发区政府性基金预算支出决算功能分类录入表</v>
      </c>
      <c r="B1" s="1"/>
      <c r="C1" s="1"/>
    </row>
    <row r="2" spans="1:3" ht="17.25" customHeight="1">
      <c r="A2" s="9"/>
      <c r="B2" s="9"/>
      <c r="C2" s="8" t="s">
        <v>1117</v>
      </c>
    </row>
    <row r="3" spans="1:3" ht="17.25" customHeight="1">
      <c r="A3" s="4" t="s">
        <v>1118</v>
      </c>
      <c r="B3" s="4" t="s">
        <v>988</v>
      </c>
      <c r="C3" s="4" t="s">
        <v>990</v>
      </c>
    </row>
    <row r="4" spans="1:3" ht="17.25" customHeight="1">
      <c r="A4" s="7"/>
      <c r="B4" s="4" t="s">
        <v>2123</v>
      </c>
      <c r="C4" s="6">
        <f>SUM(C5,C13,C29,C41,C52,C110,C134,C178,C183,C187,C214,C231,C248)</f>
        <v>22866</v>
      </c>
    </row>
    <row r="5" spans="1:3" ht="17.25" customHeight="1">
      <c r="A5" s="5">
        <v>206</v>
      </c>
      <c r="B5" s="22" t="s">
        <v>1794</v>
      </c>
      <c r="C5" s="6">
        <f>C6</f>
        <v>0</v>
      </c>
    </row>
    <row r="6" spans="1:3" ht="17.25" customHeight="1">
      <c r="A6" s="5">
        <v>20610</v>
      </c>
      <c r="B6" s="22" t="s">
        <v>2124</v>
      </c>
      <c r="C6" s="6">
        <f>SUM(C7:C12)</f>
        <v>0</v>
      </c>
    </row>
    <row r="7" spans="1:3" ht="17.25" customHeight="1">
      <c r="A7" s="5">
        <v>2061001</v>
      </c>
      <c r="B7" s="23" t="s">
        <v>2125</v>
      </c>
      <c r="C7" s="6"/>
    </row>
    <row r="8" spans="1:3" ht="17.25" customHeight="1">
      <c r="A8" s="5">
        <v>2061002</v>
      </c>
      <c r="B8" s="23" t="s">
        <v>2126</v>
      </c>
      <c r="C8" s="6"/>
    </row>
    <row r="9" spans="1:3" ht="17.25" customHeight="1">
      <c r="A9" s="5">
        <v>2061003</v>
      </c>
      <c r="B9" s="23" t="s">
        <v>2127</v>
      </c>
      <c r="C9" s="6"/>
    </row>
    <row r="10" spans="1:3" ht="17.25" customHeight="1">
      <c r="A10" s="5">
        <v>2061004</v>
      </c>
      <c r="B10" s="23" t="s">
        <v>2128</v>
      </c>
      <c r="C10" s="6"/>
    </row>
    <row r="11" spans="1:3" ht="17.25" customHeight="1">
      <c r="A11" s="5">
        <v>2061005</v>
      </c>
      <c r="B11" s="23" t="s">
        <v>2129</v>
      </c>
      <c r="C11" s="6"/>
    </row>
    <row r="12" spans="1:3" ht="17.25" customHeight="1">
      <c r="A12" s="5">
        <v>2061099</v>
      </c>
      <c r="B12" s="23" t="s">
        <v>2130</v>
      </c>
      <c r="C12" s="6"/>
    </row>
    <row r="13" spans="1:3" ht="17.25" customHeight="1">
      <c r="A13" s="5">
        <v>207</v>
      </c>
      <c r="B13" s="22" t="s">
        <v>1795</v>
      </c>
      <c r="C13" s="6">
        <f>SUM(C14,C20,C26)</f>
        <v>0</v>
      </c>
    </row>
    <row r="14" spans="1:3" ht="17.25" customHeight="1">
      <c r="A14" s="5">
        <v>20707</v>
      </c>
      <c r="B14" s="22" t="s">
        <v>2131</v>
      </c>
      <c r="C14" s="6">
        <f>SUM(C15:C19)</f>
        <v>0</v>
      </c>
    </row>
    <row r="15" spans="1:3" ht="17.25" customHeight="1">
      <c r="A15" s="5">
        <v>2070701</v>
      </c>
      <c r="B15" s="23" t="s">
        <v>2132</v>
      </c>
      <c r="C15" s="6"/>
    </row>
    <row r="16" spans="1:3" ht="17.25" customHeight="1">
      <c r="A16" s="5">
        <v>2070702</v>
      </c>
      <c r="B16" s="23" t="s">
        <v>2133</v>
      </c>
      <c r="C16" s="6"/>
    </row>
    <row r="17" spans="1:3" ht="17.25" customHeight="1">
      <c r="A17" s="5">
        <v>2070703</v>
      </c>
      <c r="B17" s="23" t="s">
        <v>2134</v>
      </c>
      <c r="C17" s="6"/>
    </row>
    <row r="18" spans="1:3" ht="17.25" customHeight="1">
      <c r="A18" s="5">
        <v>2070704</v>
      </c>
      <c r="B18" s="23" t="s">
        <v>2135</v>
      </c>
      <c r="C18" s="6"/>
    </row>
    <row r="19" spans="1:3" ht="17.25" customHeight="1">
      <c r="A19" s="5">
        <v>2070799</v>
      </c>
      <c r="B19" s="23" t="s">
        <v>2136</v>
      </c>
      <c r="C19" s="6"/>
    </row>
    <row r="20" spans="1:3" ht="17.25" customHeight="1">
      <c r="A20" s="5">
        <v>20709</v>
      </c>
      <c r="B20" s="22" t="s">
        <v>2137</v>
      </c>
      <c r="C20" s="6">
        <f>SUM(C21:C25)</f>
        <v>0</v>
      </c>
    </row>
    <row r="21" spans="1:3" ht="17.25" customHeight="1">
      <c r="A21" s="5">
        <v>2070901</v>
      </c>
      <c r="B21" s="23" t="s">
        <v>2138</v>
      </c>
      <c r="C21" s="6"/>
    </row>
    <row r="22" spans="1:3" ht="17.25" customHeight="1">
      <c r="A22" s="5">
        <v>2070902</v>
      </c>
      <c r="B22" s="23" t="s">
        <v>2139</v>
      </c>
      <c r="C22" s="6"/>
    </row>
    <row r="23" spans="1:3" ht="17.25" customHeight="1">
      <c r="A23" s="5">
        <v>2070903</v>
      </c>
      <c r="B23" s="23" t="s">
        <v>2140</v>
      </c>
      <c r="C23" s="6"/>
    </row>
    <row r="24" spans="1:3" ht="17.25" customHeight="1">
      <c r="A24" s="5">
        <v>2070904</v>
      </c>
      <c r="B24" s="23" t="s">
        <v>2141</v>
      </c>
      <c r="C24" s="6"/>
    </row>
    <row r="25" spans="1:3" ht="17.25" customHeight="1">
      <c r="A25" s="5">
        <v>2070999</v>
      </c>
      <c r="B25" s="23" t="s">
        <v>2142</v>
      </c>
      <c r="C25" s="6"/>
    </row>
    <row r="26" spans="1:3" ht="17.25" customHeight="1">
      <c r="A26" s="5">
        <v>20710</v>
      </c>
      <c r="B26" s="22" t="s">
        <v>2143</v>
      </c>
      <c r="C26" s="6">
        <f>SUM(C27:C28)</f>
        <v>0</v>
      </c>
    </row>
    <row r="27" spans="1:3" ht="17.25" customHeight="1">
      <c r="A27" s="5">
        <v>2071001</v>
      </c>
      <c r="B27" s="23" t="s">
        <v>2144</v>
      </c>
      <c r="C27" s="6"/>
    </row>
    <row r="28" spans="1:3" ht="17.25" customHeight="1">
      <c r="A28" s="5">
        <v>2071099</v>
      </c>
      <c r="B28" s="23" t="s">
        <v>2145</v>
      </c>
      <c r="C28" s="6"/>
    </row>
    <row r="29" spans="1:3" ht="17.25" customHeight="1">
      <c r="A29" s="5">
        <v>208</v>
      </c>
      <c r="B29" s="22" t="s">
        <v>1796</v>
      </c>
      <c r="C29" s="6">
        <f>SUM(C30,C34,C38)</f>
        <v>0</v>
      </c>
    </row>
    <row r="30" spans="1:3" ht="17.25" customHeight="1">
      <c r="A30" s="5">
        <v>20822</v>
      </c>
      <c r="B30" s="22" t="s">
        <v>1028</v>
      </c>
      <c r="C30" s="6">
        <f>SUM(C31:C33)</f>
        <v>0</v>
      </c>
    </row>
    <row r="31" spans="1:3" ht="17.25" customHeight="1">
      <c r="A31" s="5">
        <v>2082201</v>
      </c>
      <c r="B31" s="23" t="s">
        <v>1029</v>
      </c>
      <c r="C31" s="6"/>
    </row>
    <row r="32" spans="1:3" ht="17.25" customHeight="1">
      <c r="A32" s="5">
        <v>2082202</v>
      </c>
      <c r="B32" s="23" t="s">
        <v>1030</v>
      </c>
      <c r="C32" s="6"/>
    </row>
    <row r="33" spans="1:3" ht="17.25" customHeight="1">
      <c r="A33" s="5">
        <v>2082299</v>
      </c>
      <c r="B33" s="23" t="s">
        <v>1031</v>
      </c>
      <c r="C33" s="6"/>
    </row>
    <row r="34" spans="1:3" ht="17.25" customHeight="1">
      <c r="A34" s="5">
        <v>20823</v>
      </c>
      <c r="B34" s="22" t="s">
        <v>2146</v>
      </c>
      <c r="C34" s="6">
        <f>SUM(C35:C37)</f>
        <v>0</v>
      </c>
    </row>
    <row r="35" spans="1:3" ht="17.25" customHeight="1">
      <c r="A35" s="5">
        <v>2082301</v>
      </c>
      <c r="B35" s="23" t="s">
        <v>1029</v>
      </c>
      <c r="C35" s="6"/>
    </row>
    <row r="36" spans="1:3" ht="17.25" customHeight="1">
      <c r="A36" s="5">
        <v>2082302</v>
      </c>
      <c r="B36" s="23" t="s">
        <v>1030</v>
      </c>
      <c r="C36" s="6"/>
    </row>
    <row r="37" spans="1:3" ht="17.25" customHeight="1">
      <c r="A37" s="5">
        <v>2082399</v>
      </c>
      <c r="B37" s="23" t="s">
        <v>2147</v>
      </c>
      <c r="C37" s="6"/>
    </row>
    <row r="38" spans="1:3" ht="17.25" customHeight="1">
      <c r="A38" s="5">
        <v>20829</v>
      </c>
      <c r="B38" s="22" t="s">
        <v>2148</v>
      </c>
      <c r="C38" s="6">
        <f>SUM(C39:C40)</f>
        <v>0</v>
      </c>
    </row>
    <row r="39" spans="1:3" ht="17.25" customHeight="1">
      <c r="A39" s="5">
        <v>2082901</v>
      </c>
      <c r="B39" s="23" t="s">
        <v>1030</v>
      </c>
      <c r="C39" s="6"/>
    </row>
    <row r="40" spans="1:3" ht="17.25" customHeight="1">
      <c r="A40" s="5">
        <v>2082999</v>
      </c>
      <c r="B40" s="23" t="s">
        <v>2149</v>
      </c>
      <c r="C40" s="6"/>
    </row>
    <row r="41" spans="1:3" ht="17.25" customHeight="1">
      <c r="A41" s="5">
        <v>211</v>
      </c>
      <c r="B41" s="22" t="s">
        <v>1798</v>
      </c>
      <c r="C41" s="6">
        <f>SUM(C42,C47)</f>
        <v>0</v>
      </c>
    </row>
    <row r="42" spans="1:3" ht="17.25" customHeight="1">
      <c r="A42" s="5">
        <v>21160</v>
      </c>
      <c r="B42" s="22" t="s">
        <v>2150</v>
      </c>
      <c r="C42" s="6">
        <f>SUM(C43:C46)</f>
        <v>0</v>
      </c>
    </row>
    <row r="43" spans="1:3" ht="17.25" customHeight="1">
      <c r="A43" s="5">
        <v>2116001</v>
      </c>
      <c r="B43" s="23" t="s">
        <v>2151</v>
      </c>
      <c r="C43" s="6"/>
    </row>
    <row r="44" spans="1:3" ht="17.25" customHeight="1">
      <c r="A44" s="5">
        <v>2116002</v>
      </c>
      <c r="B44" s="23" t="s">
        <v>2152</v>
      </c>
      <c r="C44" s="6"/>
    </row>
    <row r="45" spans="1:3" ht="17.25" customHeight="1">
      <c r="A45" s="5">
        <v>2116003</v>
      </c>
      <c r="B45" s="23" t="s">
        <v>2153</v>
      </c>
      <c r="C45" s="6"/>
    </row>
    <row r="46" spans="1:3" ht="17.25" customHeight="1">
      <c r="A46" s="5">
        <v>2116099</v>
      </c>
      <c r="B46" s="23" t="s">
        <v>2154</v>
      </c>
      <c r="C46" s="6"/>
    </row>
    <row r="47" spans="1:3" ht="17.25" customHeight="1">
      <c r="A47" s="5">
        <v>21161</v>
      </c>
      <c r="B47" s="22" t="s">
        <v>2155</v>
      </c>
      <c r="C47" s="6">
        <f>SUM(C48:C51)</f>
        <v>0</v>
      </c>
    </row>
    <row r="48" spans="1:3" ht="17.25" customHeight="1">
      <c r="A48" s="5">
        <v>2116101</v>
      </c>
      <c r="B48" s="23" t="s">
        <v>2156</v>
      </c>
      <c r="C48" s="6"/>
    </row>
    <row r="49" spans="1:3" ht="17.25" customHeight="1">
      <c r="A49" s="5">
        <v>2116102</v>
      </c>
      <c r="B49" s="23" t="s">
        <v>2157</v>
      </c>
      <c r="C49" s="6"/>
    </row>
    <row r="50" spans="1:3" ht="17.25" customHeight="1">
      <c r="A50" s="5">
        <v>2116103</v>
      </c>
      <c r="B50" s="23" t="s">
        <v>2158</v>
      </c>
      <c r="C50" s="6"/>
    </row>
    <row r="51" spans="1:3" ht="17.25" customHeight="1">
      <c r="A51" s="5">
        <v>2116104</v>
      </c>
      <c r="B51" s="23" t="s">
        <v>2159</v>
      </c>
      <c r="C51" s="6"/>
    </row>
    <row r="52" spans="1:3" ht="17.25" customHeight="1">
      <c r="A52" s="5">
        <v>212</v>
      </c>
      <c r="B52" s="22" t="s">
        <v>1799</v>
      </c>
      <c r="C52" s="6">
        <f>SUM(C53,C69,C73:C74,C80,C84,C88,C92,C98,C101)</f>
        <v>811</v>
      </c>
    </row>
    <row r="53" spans="1:3" ht="17.25" customHeight="1">
      <c r="A53" s="5">
        <v>21208</v>
      </c>
      <c r="B53" s="22" t="s">
        <v>1032</v>
      </c>
      <c r="C53" s="6">
        <f>SUM(C54:C68)</f>
        <v>800</v>
      </c>
    </row>
    <row r="54" spans="1:3" ht="17.25" customHeight="1">
      <c r="A54" s="5">
        <v>2120801</v>
      </c>
      <c r="B54" s="23" t="s">
        <v>1033</v>
      </c>
      <c r="C54" s="6">
        <v>800</v>
      </c>
    </row>
    <row r="55" spans="1:3" ht="17.25" customHeight="1">
      <c r="A55" s="5">
        <v>2120802</v>
      </c>
      <c r="B55" s="23" t="s">
        <v>1034</v>
      </c>
      <c r="C55" s="6"/>
    </row>
    <row r="56" spans="1:3" ht="17.25" customHeight="1">
      <c r="A56" s="5">
        <v>2120803</v>
      </c>
      <c r="B56" s="23" t="s">
        <v>1035</v>
      </c>
      <c r="C56" s="6"/>
    </row>
    <row r="57" spans="1:3" ht="17.25" customHeight="1">
      <c r="A57" s="5">
        <v>2120804</v>
      </c>
      <c r="B57" s="23" t="s">
        <v>1036</v>
      </c>
      <c r="C57" s="6"/>
    </row>
    <row r="58" spans="1:3" ht="17.25" customHeight="1">
      <c r="A58" s="5">
        <v>2120805</v>
      </c>
      <c r="B58" s="23" t="s">
        <v>1037</v>
      </c>
      <c r="C58" s="6"/>
    </row>
    <row r="59" spans="1:3" ht="17.25" customHeight="1">
      <c r="A59" s="5">
        <v>2120806</v>
      </c>
      <c r="B59" s="23" t="s">
        <v>1038</v>
      </c>
      <c r="C59" s="6"/>
    </row>
    <row r="60" spans="1:3" ht="17.25" customHeight="1">
      <c r="A60" s="5">
        <v>2120807</v>
      </c>
      <c r="B60" s="23" t="s">
        <v>1039</v>
      </c>
      <c r="C60" s="6"/>
    </row>
    <row r="61" spans="1:3" ht="17.25" customHeight="1">
      <c r="A61" s="5">
        <v>2120809</v>
      </c>
      <c r="B61" s="23" t="s">
        <v>1040</v>
      </c>
      <c r="C61" s="6"/>
    </row>
    <row r="62" spans="1:3" ht="17.25" customHeight="1">
      <c r="A62" s="5">
        <v>2120810</v>
      </c>
      <c r="B62" s="23" t="s">
        <v>1041</v>
      </c>
      <c r="C62" s="6"/>
    </row>
    <row r="63" spans="1:3" ht="17.25" customHeight="1">
      <c r="A63" s="5">
        <v>2120811</v>
      </c>
      <c r="B63" s="23" t="s">
        <v>1042</v>
      </c>
      <c r="C63" s="6"/>
    </row>
    <row r="64" spans="1:3" ht="17.25" customHeight="1">
      <c r="A64" s="5">
        <v>2120813</v>
      </c>
      <c r="B64" s="23" t="s">
        <v>886</v>
      </c>
      <c r="C64" s="6"/>
    </row>
    <row r="65" spans="1:3" ht="17.25" customHeight="1">
      <c r="A65" s="5">
        <v>2120814</v>
      </c>
      <c r="B65" s="23" t="s">
        <v>1043</v>
      </c>
      <c r="C65" s="6"/>
    </row>
    <row r="66" spans="1:3" ht="17.25" customHeight="1">
      <c r="A66" s="5">
        <v>2120815</v>
      </c>
      <c r="B66" s="23" t="s">
        <v>1044</v>
      </c>
      <c r="C66" s="6"/>
    </row>
    <row r="67" spans="1:3" ht="17.25" customHeight="1">
      <c r="A67" s="5">
        <v>2120816</v>
      </c>
      <c r="B67" s="23" t="s">
        <v>1045</v>
      </c>
      <c r="C67" s="6"/>
    </row>
    <row r="68" spans="1:3" ht="17.25" customHeight="1">
      <c r="A68" s="5">
        <v>2120899</v>
      </c>
      <c r="B68" s="23" t="s">
        <v>1046</v>
      </c>
      <c r="C68" s="6"/>
    </row>
    <row r="69" spans="1:3" ht="17.25" customHeight="1">
      <c r="A69" s="5">
        <v>21210</v>
      </c>
      <c r="B69" s="22" t="s">
        <v>1047</v>
      </c>
      <c r="C69" s="6">
        <f>SUM(C70:C72)</f>
        <v>0</v>
      </c>
    </row>
    <row r="70" spans="1:3" ht="17.25" customHeight="1">
      <c r="A70" s="5">
        <v>2121001</v>
      </c>
      <c r="B70" s="23" t="s">
        <v>1033</v>
      </c>
      <c r="C70" s="6"/>
    </row>
    <row r="71" spans="1:3" ht="17.25" customHeight="1">
      <c r="A71" s="5">
        <v>2121002</v>
      </c>
      <c r="B71" s="23" t="s">
        <v>1034</v>
      </c>
      <c r="C71" s="6"/>
    </row>
    <row r="72" spans="1:3" ht="17.25" customHeight="1">
      <c r="A72" s="5">
        <v>2121099</v>
      </c>
      <c r="B72" s="23" t="s">
        <v>1048</v>
      </c>
      <c r="C72" s="6"/>
    </row>
    <row r="73" spans="1:3" ht="17.25" customHeight="1">
      <c r="A73" s="5">
        <v>21211</v>
      </c>
      <c r="B73" s="22" t="s">
        <v>1049</v>
      </c>
      <c r="C73" s="6"/>
    </row>
    <row r="74" spans="1:3" ht="17.25" customHeight="1">
      <c r="A74" s="5">
        <v>21213</v>
      </c>
      <c r="B74" s="22" t="s">
        <v>1050</v>
      </c>
      <c r="C74" s="6">
        <f>SUM(C75:C79)</f>
        <v>11</v>
      </c>
    </row>
    <row r="75" spans="1:3" ht="17.25" customHeight="1">
      <c r="A75" s="5">
        <v>2121301</v>
      </c>
      <c r="B75" s="23" t="s">
        <v>1051</v>
      </c>
      <c r="C75" s="6">
        <v>11</v>
      </c>
    </row>
    <row r="76" spans="1:3" ht="17.25" customHeight="1">
      <c r="A76" s="5">
        <v>2121302</v>
      </c>
      <c r="B76" s="23" t="s">
        <v>1052</v>
      </c>
      <c r="C76" s="6"/>
    </row>
    <row r="77" spans="1:3" ht="17.25" customHeight="1">
      <c r="A77" s="5">
        <v>2121303</v>
      </c>
      <c r="B77" s="23" t="s">
        <v>1053</v>
      </c>
      <c r="C77" s="6"/>
    </row>
    <row r="78" spans="1:3" ht="17.25" customHeight="1">
      <c r="A78" s="5">
        <v>2121304</v>
      </c>
      <c r="B78" s="23" t="s">
        <v>1054</v>
      </c>
      <c r="C78" s="6"/>
    </row>
    <row r="79" spans="1:3" ht="17.25" customHeight="1">
      <c r="A79" s="5">
        <v>2121399</v>
      </c>
      <c r="B79" s="23" t="s">
        <v>1055</v>
      </c>
      <c r="C79" s="6"/>
    </row>
    <row r="80" spans="1:3" ht="17.25" customHeight="1">
      <c r="A80" s="5">
        <v>21214</v>
      </c>
      <c r="B80" s="22" t="s">
        <v>2160</v>
      </c>
      <c r="C80" s="6">
        <f>SUM(C81:C83)</f>
        <v>0</v>
      </c>
    </row>
    <row r="81" spans="1:3" ht="17.25" customHeight="1">
      <c r="A81" s="5">
        <v>2121401</v>
      </c>
      <c r="B81" s="23" t="s">
        <v>2161</v>
      </c>
      <c r="C81" s="6"/>
    </row>
    <row r="82" spans="1:3" ht="17.25" customHeight="1">
      <c r="A82" s="5">
        <v>2121402</v>
      </c>
      <c r="B82" s="23" t="s">
        <v>2162</v>
      </c>
      <c r="C82" s="6"/>
    </row>
    <row r="83" spans="1:3" ht="17.25" customHeight="1">
      <c r="A83" s="5">
        <v>2121499</v>
      </c>
      <c r="B83" s="23" t="s">
        <v>2163</v>
      </c>
      <c r="C83" s="6"/>
    </row>
    <row r="84" spans="1:3" ht="17.25" customHeight="1">
      <c r="A84" s="5">
        <v>21215</v>
      </c>
      <c r="B84" s="22" t="s">
        <v>2164</v>
      </c>
      <c r="C84" s="6">
        <f>SUM(C85:C87)</f>
        <v>0</v>
      </c>
    </row>
    <row r="85" spans="1:3" ht="17.25" customHeight="1">
      <c r="A85" s="5">
        <v>2121501</v>
      </c>
      <c r="B85" s="23" t="s">
        <v>2165</v>
      </c>
      <c r="C85" s="6"/>
    </row>
    <row r="86" spans="1:3" ht="17.25" customHeight="1">
      <c r="A86" s="5">
        <v>2121502</v>
      </c>
      <c r="B86" s="23" t="s">
        <v>2166</v>
      </c>
      <c r="C86" s="6"/>
    </row>
    <row r="87" spans="1:3" ht="17.25" customHeight="1">
      <c r="A87" s="5">
        <v>2121599</v>
      </c>
      <c r="B87" s="23" t="s">
        <v>2167</v>
      </c>
      <c r="C87" s="6"/>
    </row>
    <row r="88" spans="1:3" ht="17.25" customHeight="1">
      <c r="A88" s="5">
        <v>21216</v>
      </c>
      <c r="B88" s="22" t="s">
        <v>2168</v>
      </c>
      <c r="C88" s="6">
        <f>SUM(C89:C91)</f>
        <v>0</v>
      </c>
    </row>
    <row r="89" spans="1:3" ht="17.25" customHeight="1">
      <c r="A89" s="5">
        <v>2121601</v>
      </c>
      <c r="B89" s="23" t="s">
        <v>2165</v>
      </c>
      <c r="C89" s="6"/>
    </row>
    <row r="90" spans="1:3" ht="17.25" customHeight="1">
      <c r="A90" s="5">
        <v>2121602</v>
      </c>
      <c r="B90" s="23" t="s">
        <v>2166</v>
      </c>
      <c r="C90" s="6"/>
    </row>
    <row r="91" spans="1:3" ht="17.25" customHeight="1">
      <c r="A91" s="5">
        <v>2121699</v>
      </c>
      <c r="B91" s="23" t="s">
        <v>2169</v>
      </c>
      <c r="C91" s="6"/>
    </row>
    <row r="92" spans="1:3" ht="17.25" customHeight="1">
      <c r="A92" s="5">
        <v>21217</v>
      </c>
      <c r="B92" s="22" t="s">
        <v>2170</v>
      </c>
      <c r="C92" s="6">
        <f>SUM(C93:C97)</f>
        <v>0</v>
      </c>
    </row>
    <row r="93" spans="1:3" ht="17.25" customHeight="1">
      <c r="A93" s="5">
        <v>2121701</v>
      </c>
      <c r="B93" s="23" t="s">
        <v>2171</v>
      </c>
      <c r="C93" s="6"/>
    </row>
    <row r="94" spans="1:3" ht="17.25" customHeight="1">
      <c r="A94" s="5">
        <v>2121702</v>
      </c>
      <c r="B94" s="23" t="s">
        <v>2172</v>
      </c>
      <c r="C94" s="6"/>
    </row>
    <row r="95" spans="1:3" ht="17.25" customHeight="1">
      <c r="A95" s="5">
        <v>2121703</v>
      </c>
      <c r="B95" s="23" t="s">
        <v>2173</v>
      </c>
      <c r="C95" s="6"/>
    </row>
    <row r="96" spans="1:3" ht="17.25" customHeight="1">
      <c r="A96" s="5">
        <v>2121704</v>
      </c>
      <c r="B96" s="23" t="s">
        <v>2174</v>
      </c>
      <c r="C96" s="6"/>
    </row>
    <row r="97" spans="1:3" ht="17.25" customHeight="1">
      <c r="A97" s="5">
        <v>2121799</v>
      </c>
      <c r="B97" s="23" t="s">
        <v>2175</v>
      </c>
      <c r="C97" s="6"/>
    </row>
    <row r="98" spans="1:3" ht="17.25" customHeight="1">
      <c r="A98" s="5">
        <v>21218</v>
      </c>
      <c r="B98" s="22" t="s">
        <v>2176</v>
      </c>
      <c r="C98" s="6">
        <f>SUM(C99:C100)</f>
        <v>0</v>
      </c>
    </row>
    <row r="99" spans="1:3" ht="17.25" customHeight="1">
      <c r="A99" s="5">
        <v>2121801</v>
      </c>
      <c r="B99" s="23" t="s">
        <v>2177</v>
      </c>
      <c r="C99" s="6"/>
    </row>
    <row r="100" spans="1:3" ht="17.25" customHeight="1">
      <c r="A100" s="5">
        <v>2121899</v>
      </c>
      <c r="B100" s="23" t="s">
        <v>2178</v>
      </c>
      <c r="C100" s="6"/>
    </row>
    <row r="101" spans="1:3" ht="17.25" customHeight="1">
      <c r="A101" s="5">
        <v>21219</v>
      </c>
      <c r="B101" s="22" t="s">
        <v>2179</v>
      </c>
      <c r="C101" s="6">
        <f>SUM(C102:C109)</f>
        <v>0</v>
      </c>
    </row>
    <row r="102" spans="1:3" ht="17.25" customHeight="1">
      <c r="A102" s="5">
        <v>2121901</v>
      </c>
      <c r="B102" s="23" t="s">
        <v>2165</v>
      </c>
      <c r="C102" s="6"/>
    </row>
    <row r="103" spans="1:3" ht="17.25" customHeight="1">
      <c r="A103" s="5">
        <v>2121902</v>
      </c>
      <c r="B103" s="23" t="s">
        <v>2166</v>
      </c>
      <c r="C103" s="6"/>
    </row>
    <row r="104" spans="1:3" ht="17.25" customHeight="1">
      <c r="A104" s="5">
        <v>2121903</v>
      </c>
      <c r="B104" s="23" t="s">
        <v>2180</v>
      </c>
      <c r="C104" s="6"/>
    </row>
    <row r="105" spans="1:3" ht="17.25" customHeight="1">
      <c r="A105" s="5">
        <v>2121904</v>
      </c>
      <c r="B105" s="23" t="s">
        <v>2181</v>
      </c>
      <c r="C105" s="6"/>
    </row>
    <row r="106" spans="1:3" ht="17.25" customHeight="1">
      <c r="A106" s="5">
        <v>2121905</v>
      </c>
      <c r="B106" s="23" t="s">
        <v>2182</v>
      </c>
      <c r="C106" s="6"/>
    </row>
    <row r="107" spans="1:3" ht="17.25" customHeight="1">
      <c r="A107" s="5">
        <v>2121906</v>
      </c>
      <c r="B107" s="23" t="s">
        <v>2183</v>
      </c>
      <c r="C107" s="6"/>
    </row>
    <row r="108" spans="1:3" ht="17.25" customHeight="1">
      <c r="A108" s="5">
        <v>2121907</v>
      </c>
      <c r="B108" s="23" t="s">
        <v>2184</v>
      </c>
      <c r="C108" s="6"/>
    </row>
    <row r="109" spans="1:3" ht="17.25" customHeight="1">
      <c r="A109" s="5">
        <v>2121999</v>
      </c>
      <c r="B109" s="23" t="s">
        <v>2185</v>
      </c>
      <c r="C109" s="6"/>
    </row>
    <row r="110" spans="1:3" ht="17.25" customHeight="1">
      <c r="A110" s="5">
        <v>213</v>
      </c>
      <c r="B110" s="22" t="s">
        <v>1800</v>
      </c>
      <c r="C110" s="6">
        <f>SUM(C111,C116,C121,C126,C129)</f>
        <v>0</v>
      </c>
    </row>
    <row r="111" spans="1:3" ht="17.25" customHeight="1">
      <c r="A111" s="5">
        <v>21366</v>
      </c>
      <c r="B111" s="22" t="s">
        <v>2186</v>
      </c>
      <c r="C111" s="6">
        <f>SUM(C112:C115)</f>
        <v>0</v>
      </c>
    </row>
    <row r="112" spans="1:3" ht="17.25" customHeight="1">
      <c r="A112" s="5">
        <v>2136601</v>
      </c>
      <c r="B112" s="23" t="s">
        <v>1030</v>
      </c>
      <c r="C112" s="6"/>
    </row>
    <row r="113" spans="1:3" ht="17.25" customHeight="1">
      <c r="A113" s="5">
        <v>2136602</v>
      </c>
      <c r="B113" s="23" t="s">
        <v>2187</v>
      </c>
      <c r="C113" s="6"/>
    </row>
    <row r="114" spans="1:3" ht="17.25" customHeight="1">
      <c r="A114" s="5">
        <v>2136603</v>
      </c>
      <c r="B114" s="23" t="s">
        <v>2188</v>
      </c>
      <c r="C114" s="6"/>
    </row>
    <row r="115" spans="1:3" ht="17.25" customHeight="1">
      <c r="A115" s="5">
        <v>2136699</v>
      </c>
      <c r="B115" s="23" t="s">
        <v>2189</v>
      </c>
      <c r="C115" s="6"/>
    </row>
    <row r="116" spans="1:3" ht="17.25" customHeight="1">
      <c r="A116" s="5">
        <v>21367</v>
      </c>
      <c r="B116" s="22" t="s">
        <v>2190</v>
      </c>
      <c r="C116" s="6">
        <f>SUM(C117:C120)</f>
        <v>0</v>
      </c>
    </row>
    <row r="117" spans="1:3" ht="17.25" customHeight="1">
      <c r="A117" s="5">
        <v>2136701</v>
      </c>
      <c r="B117" s="23" t="s">
        <v>1030</v>
      </c>
      <c r="C117" s="6"/>
    </row>
    <row r="118" spans="1:3" ht="17.25" customHeight="1">
      <c r="A118" s="5">
        <v>2136702</v>
      </c>
      <c r="B118" s="23" t="s">
        <v>2187</v>
      </c>
      <c r="C118" s="6"/>
    </row>
    <row r="119" spans="1:3" ht="17.25" customHeight="1">
      <c r="A119" s="5">
        <v>2136703</v>
      </c>
      <c r="B119" s="23" t="s">
        <v>2191</v>
      </c>
      <c r="C119" s="6"/>
    </row>
    <row r="120" spans="1:3" ht="17.25" customHeight="1">
      <c r="A120" s="5">
        <v>2136799</v>
      </c>
      <c r="B120" s="23" t="s">
        <v>2192</v>
      </c>
      <c r="C120" s="6"/>
    </row>
    <row r="121" spans="1:3" ht="17.25" customHeight="1">
      <c r="A121" s="5">
        <v>21369</v>
      </c>
      <c r="B121" s="22" t="s">
        <v>2193</v>
      </c>
      <c r="C121" s="6">
        <f>SUM(C122:C125)</f>
        <v>0</v>
      </c>
    </row>
    <row r="122" spans="1:3" ht="17.25" customHeight="1">
      <c r="A122" s="5">
        <v>2136901</v>
      </c>
      <c r="B122" s="23" t="s">
        <v>682</v>
      </c>
      <c r="C122" s="6"/>
    </row>
    <row r="123" spans="1:3" ht="17.25" customHeight="1">
      <c r="A123" s="5">
        <v>2136902</v>
      </c>
      <c r="B123" s="23" t="s">
        <v>2194</v>
      </c>
      <c r="C123" s="6"/>
    </row>
    <row r="124" spans="1:3" ht="17.25" customHeight="1">
      <c r="A124" s="5">
        <v>2136903</v>
      </c>
      <c r="B124" s="23" t="s">
        <v>2195</v>
      </c>
      <c r="C124" s="6"/>
    </row>
    <row r="125" spans="1:3" ht="17.25" customHeight="1">
      <c r="A125" s="5">
        <v>2136999</v>
      </c>
      <c r="B125" s="23" t="s">
        <v>2196</v>
      </c>
      <c r="C125" s="6"/>
    </row>
    <row r="126" spans="1:3" ht="17.25" customHeight="1">
      <c r="A126" s="5">
        <v>21370</v>
      </c>
      <c r="B126" s="22" t="s">
        <v>2197</v>
      </c>
      <c r="C126" s="6">
        <f>SUM(C127:C128)</f>
        <v>0</v>
      </c>
    </row>
    <row r="127" spans="1:3" ht="17.25" customHeight="1">
      <c r="A127" s="5">
        <v>2137001</v>
      </c>
      <c r="B127" s="23" t="s">
        <v>2198</v>
      </c>
      <c r="C127" s="6"/>
    </row>
    <row r="128" spans="1:3" ht="17.25" customHeight="1">
      <c r="A128" s="5">
        <v>2137099</v>
      </c>
      <c r="B128" s="23" t="s">
        <v>2199</v>
      </c>
      <c r="C128" s="6"/>
    </row>
    <row r="129" spans="1:3" ht="17.25" customHeight="1">
      <c r="A129" s="5">
        <v>21371</v>
      </c>
      <c r="B129" s="22" t="s">
        <v>2200</v>
      </c>
      <c r="C129" s="6">
        <f>SUM(C130:C133)</f>
        <v>0</v>
      </c>
    </row>
    <row r="130" spans="1:3" ht="17.25" customHeight="1">
      <c r="A130" s="5">
        <v>2137101</v>
      </c>
      <c r="B130" s="23" t="s">
        <v>2201</v>
      </c>
      <c r="C130" s="6"/>
    </row>
    <row r="131" spans="1:3" ht="17.25" customHeight="1">
      <c r="A131" s="5">
        <v>2137102</v>
      </c>
      <c r="B131" s="23" t="s">
        <v>2202</v>
      </c>
      <c r="C131" s="6"/>
    </row>
    <row r="132" spans="1:3" ht="17.25" customHeight="1">
      <c r="A132" s="5">
        <v>2137103</v>
      </c>
      <c r="B132" s="23" t="s">
        <v>2203</v>
      </c>
      <c r="C132" s="6"/>
    </row>
    <row r="133" spans="1:3" ht="17.25" customHeight="1">
      <c r="A133" s="5">
        <v>2137199</v>
      </c>
      <c r="B133" s="23" t="s">
        <v>2204</v>
      </c>
      <c r="C133" s="6"/>
    </row>
    <row r="134" spans="1:3" ht="17.25" customHeight="1">
      <c r="A134" s="5">
        <v>214</v>
      </c>
      <c r="B134" s="22" t="s">
        <v>1804</v>
      </c>
      <c r="C134" s="6">
        <f>SUM(C135,C140,C145,C154,C161,C171,C174,C177)</f>
        <v>0</v>
      </c>
    </row>
    <row r="135" spans="1:3" ht="17.25" customHeight="1">
      <c r="A135" s="5">
        <v>21460</v>
      </c>
      <c r="B135" s="22" t="s">
        <v>2205</v>
      </c>
      <c r="C135" s="6">
        <f>SUM(C136:C139)</f>
        <v>0</v>
      </c>
    </row>
    <row r="136" spans="1:3" ht="17.25" customHeight="1">
      <c r="A136" s="5">
        <v>2146001</v>
      </c>
      <c r="B136" s="23" t="s">
        <v>710</v>
      </c>
      <c r="C136" s="6"/>
    </row>
    <row r="137" spans="1:3" ht="17.25" customHeight="1">
      <c r="A137" s="5">
        <v>2146002</v>
      </c>
      <c r="B137" s="23" t="s">
        <v>711</v>
      </c>
      <c r="C137" s="6"/>
    </row>
    <row r="138" spans="1:3" ht="17.25" customHeight="1">
      <c r="A138" s="5">
        <v>2146003</v>
      </c>
      <c r="B138" s="23" t="s">
        <v>2206</v>
      </c>
      <c r="C138" s="6"/>
    </row>
    <row r="139" spans="1:3" ht="17.25" customHeight="1">
      <c r="A139" s="5">
        <v>2146099</v>
      </c>
      <c r="B139" s="23" t="s">
        <v>2207</v>
      </c>
      <c r="C139" s="6"/>
    </row>
    <row r="140" spans="1:3" ht="17.25" customHeight="1">
      <c r="A140" s="5">
        <v>21462</v>
      </c>
      <c r="B140" s="22" t="s">
        <v>2208</v>
      </c>
      <c r="C140" s="6">
        <f>SUM(C141:C144)</f>
        <v>0</v>
      </c>
    </row>
    <row r="141" spans="1:3" ht="17.25" customHeight="1">
      <c r="A141" s="5">
        <v>2146201</v>
      </c>
      <c r="B141" s="23" t="s">
        <v>2206</v>
      </c>
      <c r="C141" s="6"/>
    </row>
    <row r="142" spans="1:3" ht="17.25" customHeight="1">
      <c r="A142" s="5">
        <v>2146202</v>
      </c>
      <c r="B142" s="23" t="s">
        <v>2209</v>
      </c>
      <c r="C142" s="6"/>
    </row>
    <row r="143" spans="1:3" ht="17.25" customHeight="1">
      <c r="A143" s="5">
        <v>2146203</v>
      </c>
      <c r="B143" s="23" t="s">
        <v>2210</v>
      </c>
      <c r="C143" s="6"/>
    </row>
    <row r="144" spans="1:3" ht="17.25" customHeight="1">
      <c r="A144" s="5">
        <v>2146299</v>
      </c>
      <c r="B144" s="23" t="s">
        <v>2211</v>
      </c>
      <c r="C144" s="6"/>
    </row>
    <row r="145" spans="1:3" ht="17.25" customHeight="1">
      <c r="A145" s="5">
        <v>21464</v>
      </c>
      <c r="B145" s="22" t="s">
        <v>2212</v>
      </c>
      <c r="C145" s="6">
        <f>SUM(C146:C153)</f>
        <v>0</v>
      </c>
    </row>
    <row r="146" spans="1:3" ht="17.25" customHeight="1">
      <c r="A146" s="5">
        <v>2146401</v>
      </c>
      <c r="B146" s="23" t="s">
        <v>2213</v>
      </c>
      <c r="C146" s="6"/>
    </row>
    <row r="147" spans="1:3" ht="17.25" customHeight="1">
      <c r="A147" s="5">
        <v>2146402</v>
      </c>
      <c r="B147" s="23" t="s">
        <v>2214</v>
      </c>
      <c r="C147" s="6"/>
    </row>
    <row r="148" spans="1:3" ht="17.25" customHeight="1">
      <c r="A148" s="5">
        <v>2146403</v>
      </c>
      <c r="B148" s="23" t="s">
        <v>2215</v>
      </c>
      <c r="C148" s="6"/>
    </row>
    <row r="149" spans="1:3" ht="17.25" customHeight="1">
      <c r="A149" s="5">
        <v>2146404</v>
      </c>
      <c r="B149" s="23" t="s">
        <v>2216</v>
      </c>
      <c r="C149" s="6"/>
    </row>
    <row r="150" spans="1:3" ht="17.25" customHeight="1">
      <c r="A150" s="5">
        <v>2146405</v>
      </c>
      <c r="B150" s="23" t="s">
        <v>2217</v>
      </c>
      <c r="C150" s="6"/>
    </row>
    <row r="151" spans="1:3" ht="17.25" customHeight="1">
      <c r="A151" s="5">
        <v>2146406</v>
      </c>
      <c r="B151" s="23" t="s">
        <v>2218</v>
      </c>
      <c r="C151" s="6"/>
    </row>
    <row r="152" spans="1:3" ht="17.25" customHeight="1">
      <c r="A152" s="5">
        <v>2146407</v>
      </c>
      <c r="B152" s="23" t="s">
        <v>2219</v>
      </c>
      <c r="C152" s="6"/>
    </row>
    <row r="153" spans="1:3" ht="17.25" customHeight="1">
      <c r="A153" s="5">
        <v>2146499</v>
      </c>
      <c r="B153" s="23" t="s">
        <v>2220</v>
      </c>
      <c r="C153" s="6"/>
    </row>
    <row r="154" spans="1:3" ht="17.25" customHeight="1">
      <c r="A154" s="5">
        <v>21468</v>
      </c>
      <c r="B154" s="22" t="s">
        <v>2221</v>
      </c>
      <c r="C154" s="6">
        <f>SUM(C155:C160)</f>
        <v>0</v>
      </c>
    </row>
    <row r="155" spans="1:3" ht="17.25" customHeight="1">
      <c r="A155" s="5">
        <v>2146801</v>
      </c>
      <c r="B155" s="23" t="s">
        <v>2222</v>
      </c>
      <c r="C155" s="6"/>
    </row>
    <row r="156" spans="1:3" ht="17.25" customHeight="1">
      <c r="A156" s="5">
        <v>2146802</v>
      </c>
      <c r="B156" s="23" t="s">
        <v>2223</v>
      </c>
      <c r="C156" s="6"/>
    </row>
    <row r="157" spans="1:3" ht="17.25" customHeight="1">
      <c r="A157" s="5">
        <v>2146803</v>
      </c>
      <c r="B157" s="23" t="s">
        <v>2224</v>
      </c>
      <c r="C157" s="6"/>
    </row>
    <row r="158" spans="1:3" ht="17.25" customHeight="1">
      <c r="A158" s="5">
        <v>2146804</v>
      </c>
      <c r="B158" s="23" t="s">
        <v>2225</v>
      </c>
      <c r="C158" s="6"/>
    </row>
    <row r="159" spans="1:3" ht="17.25" customHeight="1">
      <c r="A159" s="5">
        <v>2146805</v>
      </c>
      <c r="B159" s="23" t="s">
        <v>2226</v>
      </c>
      <c r="C159" s="6"/>
    </row>
    <row r="160" spans="1:3" ht="17.25" customHeight="1">
      <c r="A160" s="5">
        <v>2146899</v>
      </c>
      <c r="B160" s="23" t="s">
        <v>2227</v>
      </c>
      <c r="C160" s="6"/>
    </row>
    <row r="161" spans="1:3" ht="17.25" customHeight="1">
      <c r="A161" s="5">
        <v>21469</v>
      </c>
      <c r="B161" s="22" t="s">
        <v>2228</v>
      </c>
      <c r="C161" s="6">
        <f>SUM(C162:C170)</f>
        <v>0</v>
      </c>
    </row>
    <row r="162" spans="1:3" ht="17.25" customHeight="1">
      <c r="A162" s="5">
        <v>2146901</v>
      </c>
      <c r="B162" s="23" t="s">
        <v>2229</v>
      </c>
      <c r="C162" s="6"/>
    </row>
    <row r="163" spans="1:3" ht="17.25" customHeight="1">
      <c r="A163" s="5">
        <v>2146902</v>
      </c>
      <c r="B163" s="23" t="s">
        <v>737</v>
      </c>
      <c r="C163" s="6"/>
    </row>
    <row r="164" spans="1:3" ht="17.25" customHeight="1">
      <c r="A164" s="5">
        <v>2146903</v>
      </c>
      <c r="B164" s="23" t="s">
        <v>2230</v>
      </c>
      <c r="C164" s="6"/>
    </row>
    <row r="165" spans="1:3" ht="17.25" customHeight="1">
      <c r="A165" s="5">
        <v>2146904</v>
      </c>
      <c r="B165" s="23" t="s">
        <v>2231</v>
      </c>
      <c r="C165" s="6"/>
    </row>
    <row r="166" spans="1:3" ht="17.25" customHeight="1">
      <c r="A166" s="5">
        <v>2146906</v>
      </c>
      <c r="B166" s="23" t="s">
        <v>2232</v>
      </c>
      <c r="C166" s="6"/>
    </row>
    <row r="167" spans="1:3" ht="17.25" customHeight="1">
      <c r="A167" s="5">
        <v>2146907</v>
      </c>
      <c r="B167" s="23" t="s">
        <v>2233</v>
      </c>
      <c r="C167" s="6"/>
    </row>
    <row r="168" spans="1:3" ht="17.25" customHeight="1">
      <c r="A168" s="5">
        <v>2146908</v>
      </c>
      <c r="B168" s="23" t="s">
        <v>2234</v>
      </c>
      <c r="C168" s="6"/>
    </row>
    <row r="169" spans="1:3" ht="15.75" customHeight="1">
      <c r="A169" s="5">
        <v>2146909</v>
      </c>
      <c r="B169" s="23" t="s">
        <v>2235</v>
      </c>
      <c r="C169" s="6"/>
    </row>
    <row r="170" spans="1:3" ht="17.25" customHeight="1">
      <c r="A170" s="5">
        <v>2146999</v>
      </c>
      <c r="B170" s="23" t="s">
        <v>2236</v>
      </c>
      <c r="C170" s="6"/>
    </row>
    <row r="171" spans="1:3" ht="17.25" customHeight="1">
      <c r="A171" s="5">
        <v>21470</v>
      </c>
      <c r="B171" s="22" t="s">
        <v>2237</v>
      </c>
      <c r="C171" s="6">
        <f>SUM(C172:C173)</f>
        <v>0</v>
      </c>
    </row>
    <row r="172" spans="1:3" ht="17.25" customHeight="1">
      <c r="A172" s="5">
        <v>2147001</v>
      </c>
      <c r="B172" s="23" t="s">
        <v>2238</v>
      </c>
      <c r="C172" s="6"/>
    </row>
    <row r="173" spans="1:3" ht="17.25" customHeight="1">
      <c r="A173" s="5">
        <v>2147099</v>
      </c>
      <c r="B173" s="23" t="s">
        <v>2239</v>
      </c>
      <c r="C173" s="6"/>
    </row>
    <row r="174" spans="1:3" ht="17.25" customHeight="1">
      <c r="A174" s="5">
        <v>21471</v>
      </c>
      <c r="B174" s="22" t="s">
        <v>2240</v>
      </c>
      <c r="C174" s="6">
        <f>SUM(C175:C176)</f>
        <v>0</v>
      </c>
    </row>
    <row r="175" spans="1:3" ht="17.25" customHeight="1">
      <c r="A175" s="5">
        <v>2147101</v>
      </c>
      <c r="B175" s="23" t="s">
        <v>2238</v>
      </c>
      <c r="C175" s="6"/>
    </row>
    <row r="176" spans="1:3" ht="17.25" customHeight="1">
      <c r="A176" s="5">
        <v>2147199</v>
      </c>
      <c r="B176" s="23" t="s">
        <v>2241</v>
      </c>
      <c r="C176" s="6"/>
    </row>
    <row r="177" spans="1:3" ht="17.25" customHeight="1">
      <c r="A177" s="5">
        <v>21472</v>
      </c>
      <c r="B177" s="22" t="s">
        <v>2242</v>
      </c>
      <c r="C177" s="6"/>
    </row>
    <row r="178" spans="1:3" ht="17.25" customHeight="1">
      <c r="A178" s="5">
        <v>215</v>
      </c>
      <c r="B178" s="22" t="s">
        <v>1805</v>
      </c>
      <c r="C178" s="6">
        <f>C179</f>
        <v>0</v>
      </c>
    </row>
    <row r="179" spans="1:3" ht="17.25" customHeight="1">
      <c r="A179" s="5">
        <v>21562</v>
      </c>
      <c r="B179" s="22" t="s">
        <v>2243</v>
      </c>
      <c r="C179" s="6">
        <f>SUM(C180:C182)</f>
        <v>0</v>
      </c>
    </row>
    <row r="180" spans="1:3" ht="17.25" customHeight="1">
      <c r="A180" s="5">
        <v>2156201</v>
      </c>
      <c r="B180" s="23" t="s">
        <v>2244</v>
      </c>
      <c r="C180" s="6"/>
    </row>
    <row r="181" spans="1:3" ht="17.25" customHeight="1">
      <c r="A181" s="5">
        <v>2156202</v>
      </c>
      <c r="B181" s="23" t="s">
        <v>2245</v>
      </c>
      <c r="C181" s="6"/>
    </row>
    <row r="182" spans="1:3" ht="17.25" customHeight="1">
      <c r="A182" s="5">
        <v>2156299</v>
      </c>
      <c r="B182" s="23" t="s">
        <v>2246</v>
      </c>
      <c r="C182" s="6"/>
    </row>
    <row r="183" spans="1:3" ht="17.25" customHeight="1">
      <c r="A183" s="5">
        <v>217</v>
      </c>
      <c r="B183" s="22" t="s">
        <v>1807</v>
      </c>
      <c r="C183" s="6">
        <f>C184</f>
        <v>0</v>
      </c>
    </row>
    <row r="184" spans="1:3" ht="17.25" customHeight="1">
      <c r="A184" s="5">
        <v>21704</v>
      </c>
      <c r="B184" s="22" t="s">
        <v>828</v>
      </c>
      <c r="C184" s="6">
        <f>SUM(C185:C186)</f>
        <v>0</v>
      </c>
    </row>
    <row r="185" spans="1:3" ht="17.25" customHeight="1">
      <c r="A185" s="5">
        <v>2170402</v>
      </c>
      <c r="B185" s="23" t="s">
        <v>2247</v>
      </c>
      <c r="C185" s="6"/>
    </row>
    <row r="186" spans="1:3" ht="17.25" customHeight="1">
      <c r="A186" s="5">
        <v>2170403</v>
      </c>
      <c r="B186" s="23" t="s">
        <v>2248</v>
      </c>
      <c r="C186" s="6"/>
    </row>
    <row r="187" spans="1:3" ht="17.25" customHeight="1">
      <c r="A187" s="5">
        <v>229</v>
      </c>
      <c r="B187" s="22" t="s">
        <v>1848</v>
      </c>
      <c r="C187" s="6">
        <f>SUM(C188,C192,C201:C202)</f>
        <v>8600</v>
      </c>
    </row>
    <row r="188" spans="1:3" ht="17.25" customHeight="1">
      <c r="A188" s="5">
        <v>22904</v>
      </c>
      <c r="B188" s="22" t="s">
        <v>1056</v>
      </c>
      <c r="C188" s="6">
        <f>SUM(C189:C191)</f>
        <v>8600</v>
      </c>
    </row>
    <row r="189" spans="1:3" ht="17.25" customHeight="1">
      <c r="A189" s="5">
        <v>2290401</v>
      </c>
      <c r="B189" s="23" t="s">
        <v>1057</v>
      </c>
      <c r="C189" s="6"/>
    </row>
    <row r="190" spans="1:3" ht="17.25" customHeight="1">
      <c r="A190" s="5">
        <v>2290402</v>
      </c>
      <c r="B190" s="23" t="s">
        <v>1058</v>
      </c>
      <c r="C190" s="6">
        <v>8600</v>
      </c>
    </row>
    <row r="191" spans="1:3" ht="17.25" customHeight="1">
      <c r="A191" s="5">
        <v>2290403</v>
      </c>
      <c r="B191" s="23" t="s">
        <v>1059</v>
      </c>
      <c r="C191" s="6"/>
    </row>
    <row r="192" spans="1:3" ht="17.25" customHeight="1">
      <c r="A192" s="5">
        <v>22908</v>
      </c>
      <c r="B192" s="22" t="s">
        <v>1060</v>
      </c>
      <c r="C192" s="6">
        <f>SUM(C193:C200)</f>
        <v>0</v>
      </c>
    </row>
    <row r="193" spans="1:3" ht="17.25" customHeight="1">
      <c r="A193" s="5">
        <v>2290802</v>
      </c>
      <c r="B193" s="23" t="s">
        <v>1061</v>
      </c>
      <c r="C193" s="6"/>
    </row>
    <row r="194" spans="1:3" ht="17.25" customHeight="1">
      <c r="A194" s="5">
        <v>2290803</v>
      </c>
      <c r="B194" s="23" t="s">
        <v>1062</v>
      </c>
      <c r="C194" s="6"/>
    </row>
    <row r="195" spans="1:3" ht="17.25" customHeight="1">
      <c r="A195" s="5">
        <v>2290804</v>
      </c>
      <c r="B195" s="23" t="s">
        <v>1063</v>
      </c>
      <c r="C195" s="6"/>
    </row>
    <row r="196" spans="1:3" ht="17.25" customHeight="1">
      <c r="A196" s="5">
        <v>2290805</v>
      </c>
      <c r="B196" s="23" t="s">
        <v>1064</v>
      </c>
      <c r="C196" s="6"/>
    </row>
    <row r="197" spans="1:3" ht="17.25" customHeight="1">
      <c r="A197" s="5">
        <v>2290806</v>
      </c>
      <c r="B197" s="23" t="s">
        <v>1065</v>
      </c>
      <c r="C197" s="6"/>
    </row>
    <row r="198" spans="1:3" ht="17.25" customHeight="1">
      <c r="A198" s="5">
        <v>2290807</v>
      </c>
      <c r="B198" s="23" t="s">
        <v>1066</v>
      </c>
      <c r="C198" s="6"/>
    </row>
    <row r="199" spans="1:3" ht="17.25" customHeight="1">
      <c r="A199" s="5">
        <v>2290808</v>
      </c>
      <c r="B199" s="23" t="s">
        <v>1067</v>
      </c>
      <c r="C199" s="6"/>
    </row>
    <row r="200" spans="1:3" ht="17.25" customHeight="1">
      <c r="A200" s="5">
        <v>2290899</v>
      </c>
      <c r="B200" s="23" t="s">
        <v>1068</v>
      </c>
      <c r="C200" s="6"/>
    </row>
    <row r="201" spans="1:3" ht="17.25" customHeight="1">
      <c r="A201" s="5">
        <v>22909</v>
      </c>
      <c r="B201" s="22" t="s">
        <v>1069</v>
      </c>
      <c r="C201" s="6"/>
    </row>
    <row r="202" spans="1:3" ht="17.25" customHeight="1">
      <c r="A202" s="5">
        <v>22960</v>
      </c>
      <c r="B202" s="22" t="s">
        <v>1070</v>
      </c>
      <c r="C202" s="6">
        <f>SUM(C203:C213)</f>
        <v>0</v>
      </c>
    </row>
    <row r="203" spans="1:3" ht="17.25" customHeight="1">
      <c r="A203" s="5">
        <v>2296001</v>
      </c>
      <c r="B203" s="23" t="s">
        <v>1071</v>
      </c>
      <c r="C203" s="6"/>
    </row>
    <row r="204" spans="1:3" ht="17.25" customHeight="1">
      <c r="A204" s="5">
        <v>2296002</v>
      </c>
      <c r="B204" s="23" t="s">
        <v>1072</v>
      </c>
      <c r="C204" s="6"/>
    </row>
    <row r="205" spans="1:3" ht="17.25" customHeight="1">
      <c r="A205" s="5">
        <v>2296003</v>
      </c>
      <c r="B205" s="23" t="s">
        <v>1073</v>
      </c>
      <c r="C205" s="6"/>
    </row>
    <row r="206" spans="1:3" ht="17.25" customHeight="1">
      <c r="A206" s="5">
        <v>2296004</v>
      </c>
      <c r="B206" s="23" t="s">
        <v>1074</v>
      </c>
      <c r="C206" s="6"/>
    </row>
    <row r="207" spans="1:3" ht="17.25" customHeight="1">
      <c r="A207" s="5">
        <v>2296005</v>
      </c>
      <c r="B207" s="23" t="s">
        <v>1075</v>
      </c>
      <c r="C207" s="6"/>
    </row>
    <row r="208" spans="1:3" ht="17.25" customHeight="1">
      <c r="A208" s="5">
        <v>2296006</v>
      </c>
      <c r="B208" s="23" t="s">
        <v>1076</v>
      </c>
      <c r="C208" s="6"/>
    </row>
    <row r="209" spans="1:3" ht="17.25" customHeight="1">
      <c r="A209" s="5">
        <v>2296010</v>
      </c>
      <c r="B209" s="23" t="s">
        <v>1077</v>
      </c>
      <c r="C209" s="6"/>
    </row>
    <row r="210" spans="1:3" ht="17.25" customHeight="1">
      <c r="A210" s="5">
        <v>2296011</v>
      </c>
      <c r="B210" s="23" t="s">
        <v>2249</v>
      </c>
      <c r="C210" s="6"/>
    </row>
    <row r="211" spans="1:3" ht="17.25" customHeight="1">
      <c r="A211" s="5">
        <v>2296012</v>
      </c>
      <c r="B211" s="23" t="s">
        <v>1078</v>
      </c>
      <c r="C211" s="6"/>
    </row>
    <row r="212" spans="1:3" ht="17.25" customHeight="1">
      <c r="A212" s="5">
        <v>2296013</v>
      </c>
      <c r="B212" s="23" t="s">
        <v>1079</v>
      </c>
      <c r="C212" s="6"/>
    </row>
    <row r="213" spans="1:3" ht="17.25" customHeight="1">
      <c r="A213" s="5">
        <v>2296099</v>
      </c>
      <c r="B213" s="23" t="s">
        <v>1080</v>
      </c>
      <c r="C213" s="6"/>
    </row>
    <row r="214" spans="1:3" ht="17.25" customHeight="1">
      <c r="A214" s="5">
        <v>232</v>
      </c>
      <c r="B214" s="22" t="s">
        <v>1816</v>
      </c>
      <c r="C214" s="6">
        <f>C215</f>
        <v>13400</v>
      </c>
    </row>
    <row r="215" spans="1:3" ht="17.25" customHeight="1">
      <c r="A215" s="5">
        <v>23204</v>
      </c>
      <c r="B215" s="22" t="s">
        <v>1081</v>
      </c>
      <c r="C215" s="6">
        <f>SUM(C216:C230)</f>
        <v>13400</v>
      </c>
    </row>
    <row r="216" spans="1:3" ht="17.25" customHeight="1">
      <c r="A216" s="5">
        <v>2320401</v>
      </c>
      <c r="B216" s="23" t="s">
        <v>1082</v>
      </c>
      <c r="C216" s="6"/>
    </row>
    <row r="217" spans="1:3" ht="17.25" customHeight="1">
      <c r="A217" s="5">
        <v>2320405</v>
      </c>
      <c r="B217" s="23" t="s">
        <v>1083</v>
      </c>
      <c r="C217" s="6"/>
    </row>
    <row r="218" spans="1:3" ht="17.25" customHeight="1">
      <c r="A218" s="5">
        <v>2320411</v>
      </c>
      <c r="B218" s="23" t="s">
        <v>1084</v>
      </c>
      <c r="C218" s="6">
        <v>8747</v>
      </c>
    </row>
    <row r="219" spans="1:3" ht="17.25" customHeight="1">
      <c r="A219" s="5">
        <v>2320413</v>
      </c>
      <c r="B219" s="23" t="s">
        <v>1085</v>
      </c>
      <c r="C219" s="6"/>
    </row>
    <row r="220" spans="1:3" ht="17.25" customHeight="1">
      <c r="A220" s="5">
        <v>2320414</v>
      </c>
      <c r="B220" s="23" t="s">
        <v>1086</v>
      </c>
      <c r="C220" s="6"/>
    </row>
    <row r="221" spans="1:3" ht="17.25" customHeight="1">
      <c r="A221" s="5">
        <v>2320416</v>
      </c>
      <c r="B221" s="23" t="s">
        <v>1087</v>
      </c>
      <c r="C221" s="6"/>
    </row>
    <row r="222" spans="1:3" ht="17.25" customHeight="1">
      <c r="A222" s="5">
        <v>2320417</v>
      </c>
      <c r="B222" s="23" t="s">
        <v>1088</v>
      </c>
      <c r="C222" s="6"/>
    </row>
    <row r="223" spans="1:3" ht="17.25" customHeight="1">
      <c r="A223" s="5">
        <v>2320418</v>
      </c>
      <c r="B223" s="23" t="s">
        <v>1089</v>
      </c>
      <c r="C223" s="6"/>
    </row>
    <row r="224" spans="1:3" ht="17.25" customHeight="1">
      <c r="A224" s="5">
        <v>2320419</v>
      </c>
      <c r="B224" s="23" t="s">
        <v>1090</v>
      </c>
      <c r="C224" s="6"/>
    </row>
    <row r="225" spans="1:3" ht="17.25" customHeight="1">
      <c r="A225" s="5">
        <v>2320420</v>
      </c>
      <c r="B225" s="23" t="s">
        <v>1091</v>
      </c>
      <c r="C225" s="6"/>
    </row>
    <row r="226" spans="1:3" ht="17.25" customHeight="1">
      <c r="A226" s="5">
        <v>2320431</v>
      </c>
      <c r="B226" s="23" t="s">
        <v>1092</v>
      </c>
      <c r="C226" s="6"/>
    </row>
    <row r="227" spans="1:3" ht="17.25" customHeight="1">
      <c r="A227" s="5">
        <v>2320432</v>
      </c>
      <c r="B227" s="23" t="s">
        <v>1093</v>
      </c>
      <c r="C227" s="6"/>
    </row>
    <row r="228" spans="1:3" ht="17.25" customHeight="1">
      <c r="A228" s="5">
        <v>2320433</v>
      </c>
      <c r="B228" s="23" t="s">
        <v>1094</v>
      </c>
      <c r="C228" s="6">
        <v>933</v>
      </c>
    </row>
    <row r="229" spans="1:3" ht="17.25" customHeight="1">
      <c r="A229" s="5">
        <v>2320498</v>
      </c>
      <c r="B229" s="23" t="s">
        <v>1095</v>
      </c>
      <c r="C229" s="6">
        <v>3720</v>
      </c>
    </row>
    <row r="230" spans="1:3" ht="17.25" customHeight="1">
      <c r="A230" s="5">
        <v>2320499</v>
      </c>
      <c r="B230" s="23" t="s">
        <v>1096</v>
      </c>
      <c r="C230" s="6"/>
    </row>
    <row r="231" spans="1:3" ht="17.25" customHeight="1">
      <c r="A231" s="5">
        <v>233</v>
      </c>
      <c r="B231" s="22" t="s">
        <v>1817</v>
      </c>
      <c r="C231" s="6">
        <f>C232</f>
        <v>55</v>
      </c>
    </row>
    <row r="232" spans="1:3" ht="17.25" customHeight="1">
      <c r="A232" s="5">
        <v>23304</v>
      </c>
      <c r="B232" s="22" t="s">
        <v>1097</v>
      </c>
      <c r="C232" s="6">
        <f>SUM(C233:C247)</f>
        <v>55</v>
      </c>
    </row>
    <row r="233" spans="1:3" ht="17.25" customHeight="1">
      <c r="A233" s="5">
        <v>2330401</v>
      </c>
      <c r="B233" s="23" t="s">
        <v>1098</v>
      </c>
      <c r="C233" s="6"/>
    </row>
    <row r="234" spans="1:3" ht="17.25" customHeight="1">
      <c r="A234" s="5">
        <v>2330405</v>
      </c>
      <c r="B234" s="23" t="s">
        <v>1099</v>
      </c>
      <c r="C234" s="6"/>
    </row>
    <row r="235" spans="1:3" ht="17.25" customHeight="1">
      <c r="A235" s="5">
        <v>2330411</v>
      </c>
      <c r="B235" s="23" t="s">
        <v>1100</v>
      </c>
      <c r="C235" s="6">
        <v>42</v>
      </c>
    </row>
    <row r="236" spans="1:3" ht="17.25" customHeight="1">
      <c r="A236" s="5">
        <v>2330413</v>
      </c>
      <c r="B236" s="23" t="s">
        <v>1101</v>
      </c>
      <c r="C236" s="6"/>
    </row>
    <row r="237" spans="1:3" ht="17.25" customHeight="1">
      <c r="A237" s="5">
        <v>2330414</v>
      </c>
      <c r="B237" s="23" t="s">
        <v>1102</v>
      </c>
      <c r="C237" s="6"/>
    </row>
    <row r="238" spans="1:3" ht="17.25" customHeight="1">
      <c r="A238" s="5">
        <v>2330416</v>
      </c>
      <c r="B238" s="23" t="s">
        <v>1103</v>
      </c>
      <c r="C238" s="6"/>
    </row>
    <row r="239" spans="1:3" ht="17.25" customHeight="1">
      <c r="A239" s="5">
        <v>2330417</v>
      </c>
      <c r="B239" s="23" t="s">
        <v>1104</v>
      </c>
      <c r="C239" s="6"/>
    </row>
    <row r="240" spans="1:3" ht="17.25" customHeight="1">
      <c r="A240" s="5">
        <v>2330418</v>
      </c>
      <c r="B240" s="23" t="s">
        <v>1105</v>
      </c>
      <c r="C240" s="6"/>
    </row>
    <row r="241" spans="1:3" ht="17.25" customHeight="1">
      <c r="A241" s="5">
        <v>2330419</v>
      </c>
      <c r="B241" s="23" t="s">
        <v>1106</v>
      </c>
      <c r="C241" s="6"/>
    </row>
    <row r="242" spans="1:3" ht="17.25" customHeight="1">
      <c r="A242" s="5">
        <v>2330420</v>
      </c>
      <c r="B242" s="23" t="s">
        <v>1107</v>
      </c>
      <c r="C242" s="6"/>
    </row>
    <row r="243" spans="1:3" ht="17.25" customHeight="1">
      <c r="A243" s="5">
        <v>2330431</v>
      </c>
      <c r="B243" s="23" t="s">
        <v>1108</v>
      </c>
      <c r="C243" s="6"/>
    </row>
    <row r="244" spans="1:3" ht="17.25" customHeight="1">
      <c r="A244" s="5">
        <v>2330432</v>
      </c>
      <c r="B244" s="23" t="s">
        <v>1109</v>
      </c>
      <c r="C244" s="6"/>
    </row>
    <row r="245" spans="1:3" ht="17.25" customHeight="1">
      <c r="A245" s="5">
        <v>2330433</v>
      </c>
      <c r="B245" s="23" t="s">
        <v>1110</v>
      </c>
      <c r="C245" s="6"/>
    </row>
    <row r="246" spans="1:3" ht="17.25" customHeight="1">
      <c r="A246" s="5">
        <v>2330498</v>
      </c>
      <c r="B246" s="23" t="s">
        <v>1111</v>
      </c>
      <c r="C246" s="6">
        <v>13</v>
      </c>
    </row>
    <row r="247" spans="1:3" ht="17.25" customHeight="1">
      <c r="A247" s="5">
        <v>2330499</v>
      </c>
      <c r="B247" s="23" t="s">
        <v>1112</v>
      </c>
      <c r="C247" s="6"/>
    </row>
    <row r="248" spans="1:3" ht="17.25" customHeight="1">
      <c r="A248" s="5">
        <v>234</v>
      </c>
      <c r="B248" s="7" t="s">
        <v>2250</v>
      </c>
      <c r="C248" s="6">
        <f>SUM(C249,C262)</f>
        <v>0</v>
      </c>
    </row>
    <row r="249" spans="1:3" ht="17.25" customHeight="1">
      <c r="A249" s="5">
        <v>23401</v>
      </c>
      <c r="B249" s="7" t="s">
        <v>1822</v>
      </c>
      <c r="C249" s="6">
        <f>SUM(C250:C261)</f>
        <v>0</v>
      </c>
    </row>
    <row r="250" spans="1:3" ht="17.25" customHeight="1">
      <c r="A250" s="5">
        <v>2340101</v>
      </c>
      <c r="B250" s="5" t="s">
        <v>2251</v>
      </c>
      <c r="C250" s="6"/>
    </row>
    <row r="251" spans="1:3" ht="17.25" customHeight="1">
      <c r="A251" s="5">
        <v>2340102</v>
      </c>
      <c r="B251" s="5" t="s">
        <v>2252</v>
      </c>
      <c r="C251" s="6"/>
    </row>
    <row r="252" spans="1:3" ht="17.25" customHeight="1">
      <c r="A252" s="5">
        <v>2340103</v>
      </c>
      <c r="B252" s="5" t="s">
        <v>2253</v>
      </c>
      <c r="C252" s="6"/>
    </row>
    <row r="253" spans="1:3" ht="17.25" customHeight="1">
      <c r="A253" s="5">
        <v>2340104</v>
      </c>
      <c r="B253" s="5" t="s">
        <v>2254</v>
      </c>
      <c r="C253" s="6"/>
    </row>
    <row r="254" spans="1:3" ht="17.25" customHeight="1">
      <c r="A254" s="5">
        <v>2340105</v>
      </c>
      <c r="B254" s="5" t="s">
        <v>2255</v>
      </c>
      <c r="C254" s="6"/>
    </row>
    <row r="255" spans="1:3" ht="17.25" customHeight="1">
      <c r="A255" s="5">
        <v>2340106</v>
      </c>
      <c r="B255" s="5" t="s">
        <v>2256</v>
      </c>
      <c r="C255" s="6"/>
    </row>
    <row r="256" spans="1:3" ht="17.25" customHeight="1">
      <c r="A256" s="5">
        <v>2340107</v>
      </c>
      <c r="B256" s="5" t="s">
        <v>2257</v>
      </c>
      <c r="C256" s="6"/>
    </row>
    <row r="257" spans="1:3" ht="17.25" customHeight="1">
      <c r="A257" s="5">
        <v>2340108</v>
      </c>
      <c r="B257" s="5" t="s">
        <v>2258</v>
      </c>
      <c r="C257" s="6"/>
    </row>
    <row r="258" spans="1:3" ht="17.25" customHeight="1">
      <c r="A258" s="5">
        <v>2340109</v>
      </c>
      <c r="B258" s="5" t="s">
        <v>2259</v>
      </c>
      <c r="C258" s="6"/>
    </row>
    <row r="259" spans="1:3" ht="17.25" customHeight="1">
      <c r="A259" s="5">
        <v>2340110</v>
      </c>
      <c r="B259" s="5" t="s">
        <v>2260</v>
      </c>
      <c r="C259" s="6"/>
    </row>
    <row r="260" spans="1:3" ht="17.25" customHeight="1">
      <c r="A260" s="5">
        <v>2340111</v>
      </c>
      <c r="B260" s="5" t="s">
        <v>2261</v>
      </c>
      <c r="C260" s="6"/>
    </row>
    <row r="261" spans="1:3" ht="17.25" customHeight="1">
      <c r="A261" s="5">
        <v>2340199</v>
      </c>
      <c r="B261" s="5" t="s">
        <v>2262</v>
      </c>
      <c r="C261" s="6"/>
    </row>
    <row r="262" spans="1:3" ht="17.25" customHeight="1">
      <c r="A262" s="5">
        <v>23402</v>
      </c>
      <c r="B262" s="7" t="s">
        <v>2263</v>
      </c>
      <c r="C262" s="6">
        <f>SUM(C263:C268)</f>
        <v>0</v>
      </c>
    </row>
    <row r="263" spans="1:3" ht="17.25" customHeight="1">
      <c r="A263" s="5">
        <v>2340201</v>
      </c>
      <c r="B263" s="5" t="s">
        <v>789</v>
      </c>
      <c r="C263" s="6"/>
    </row>
    <row r="264" spans="1:3" ht="17.25" customHeight="1">
      <c r="A264" s="5">
        <v>2340202</v>
      </c>
      <c r="B264" s="5" t="s">
        <v>832</v>
      </c>
      <c r="C264" s="6"/>
    </row>
    <row r="265" spans="1:3" ht="17.25" customHeight="1">
      <c r="A265" s="5">
        <v>2340203</v>
      </c>
      <c r="B265" s="5" t="s">
        <v>2264</v>
      </c>
      <c r="C265" s="6"/>
    </row>
    <row r="266" spans="1:3" ht="17.25" customHeight="1">
      <c r="A266" s="5">
        <v>2340204</v>
      </c>
      <c r="B266" s="5" t="s">
        <v>2265</v>
      </c>
      <c r="C266" s="6"/>
    </row>
    <row r="267" spans="1:3" ht="17.25" customHeight="1">
      <c r="A267" s="5">
        <v>2340205</v>
      </c>
      <c r="B267" s="5" t="s">
        <v>2266</v>
      </c>
      <c r="C267" s="6"/>
    </row>
    <row r="268" spans="1:3" ht="17.25" customHeight="1">
      <c r="A268" s="5">
        <v>2340299</v>
      </c>
      <c r="B268" s="5" t="s">
        <v>2267</v>
      </c>
      <c r="C268" s="6"/>
    </row>
  </sheetData>
  <mergeCells count="1">
    <mergeCell ref="A1:C1"/>
  </mergeCells>
  <phoneticPr fontId="14" type="noConversion"/>
  <dataValidations count="1">
    <dataValidation type="decimal" allowBlank="1" showInputMessage="1" showErrorMessage="1" sqref="C4:C268 IY4:IY268 SU4:SU268 ACQ4:ACQ268 AMM4:AMM268 AWI4:AWI268 BGE4:BGE268 BQA4:BQA268 BZW4:BZW268 CJS4:CJS268 CTO4:CTO268 DDK4:DDK268 DNG4:DNG268 DXC4:DXC268 EGY4:EGY268 EQU4:EQU268 FAQ4:FAQ268 FKM4:FKM268 FUI4:FUI268 GEE4:GEE268 GOA4:GOA268 GXW4:GXW268 HHS4:HHS268 HRO4:HRO268 IBK4:IBK268 ILG4:ILG268 IVC4:IVC268 JEY4:JEY268 JOU4:JOU268 JYQ4:JYQ268 KIM4:KIM268 KSI4:KSI268 LCE4:LCE268 LMA4:LMA268 LVW4:LVW268 MFS4:MFS268 MPO4:MPO268 MZK4:MZK268 NJG4:NJG268 NTC4:NTC268 OCY4:OCY268 OMU4:OMU268 OWQ4:OWQ268 PGM4:PGM268 PQI4:PQI268 QAE4:QAE268 QKA4:QKA268 QTW4:QTW268 RDS4:RDS268 RNO4:RNO268 RXK4:RXK268 SHG4:SHG268 SRC4:SRC268 TAY4:TAY268 TKU4:TKU268 TUQ4:TUQ268 UEM4:UEM268 UOI4:UOI268 UYE4:UYE268 VIA4:VIA268 VRW4:VRW268 WBS4:WBS268 WLO4:WLO268 WVK4:WVK268 C65540:C65804 IY65540:IY65804 SU65540:SU65804 ACQ65540:ACQ65804 AMM65540:AMM65804 AWI65540:AWI65804 BGE65540:BGE65804 BQA65540:BQA65804 BZW65540:BZW65804 CJS65540:CJS65804 CTO65540:CTO65804 DDK65540:DDK65804 DNG65540:DNG65804 DXC65540:DXC65804 EGY65540:EGY65804 EQU65540:EQU65804 FAQ65540:FAQ65804 FKM65540:FKM65804 FUI65540:FUI65804 GEE65540:GEE65804 GOA65540:GOA65804 GXW65540:GXW65804 HHS65540:HHS65804 HRO65540:HRO65804 IBK65540:IBK65804 ILG65540:ILG65804 IVC65540:IVC65804 JEY65540:JEY65804 JOU65540:JOU65804 JYQ65540:JYQ65804 KIM65540:KIM65804 KSI65540:KSI65804 LCE65540:LCE65804 LMA65540:LMA65804 LVW65540:LVW65804 MFS65540:MFS65804 MPO65540:MPO65804 MZK65540:MZK65804 NJG65540:NJG65804 NTC65540:NTC65804 OCY65540:OCY65804 OMU65540:OMU65804 OWQ65540:OWQ65804 PGM65540:PGM65804 PQI65540:PQI65804 QAE65540:QAE65804 QKA65540:QKA65804 QTW65540:QTW65804 RDS65540:RDS65804 RNO65540:RNO65804 RXK65540:RXK65804 SHG65540:SHG65804 SRC65540:SRC65804 TAY65540:TAY65804 TKU65540:TKU65804 TUQ65540:TUQ65804 UEM65540:UEM65804 UOI65540:UOI65804 UYE65540:UYE65804 VIA65540:VIA65804 VRW65540:VRW65804 WBS65540:WBS65804 WLO65540:WLO65804 WVK65540:WVK65804 C131076:C131340 IY131076:IY131340 SU131076:SU131340 ACQ131076:ACQ131340 AMM131076:AMM131340 AWI131076:AWI131340 BGE131076:BGE131340 BQA131076:BQA131340 BZW131076:BZW131340 CJS131076:CJS131340 CTO131076:CTO131340 DDK131076:DDK131340 DNG131076:DNG131340 DXC131076:DXC131340 EGY131076:EGY131340 EQU131076:EQU131340 FAQ131076:FAQ131340 FKM131076:FKM131340 FUI131076:FUI131340 GEE131076:GEE131340 GOA131076:GOA131340 GXW131076:GXW131340 HHS131076:HHS131340 HRO131076:HRO131340 IBK131076:IBK131340 ILG131076:ILG131340 IVC131076:IVC131340 JEY131076:JEY131340 JOU131076:JOU131340 JYQ131076:JYQ131340 KIM131076:KIM131340 KSI131076:KSI131340 LCE131076:LCE131340 LMA131076:LMA131340 LVW131076:LVW131340 MFS131076:MFS131340 MPO131076:MPO131340 MZK131076:MZK131340 NJG131076:NJG131340 NTC131076:NTC131340 OCY131076:OCY131340 OMU131076:OMU131340 OWQ131076:OWQ131340 PGM131076:PGM131340 PQI131076:PQI131340 QAE131076:QAE131340 QKA131076:QKA131340 QTW131076:QTW131340 RDS131076:RDS131340 RNO131076:RNO131340 RXK131076:RXK131340 SHG131076:SHG131340 SRC131076:SRC131340 TAY131076:TAY131340 TKU131076:TKU131340 TUQ131076:TUQ131340 UEM131076:UEM131340 UOI131076:UOI131340 UYE131076:UYE131340 VIA131076:VIA131340 VRW131076:VRW131340 WBS131076:WBS131340 WLO131076:WLO131340 WVK131076:WVK131340 C196612:C196876 IY196612:IY196876 SU196612:SU196876 ACQ196612:ACQ196876 AMM196612:AMM196876 AWI196612:AWI196876 BGE196612:BGE196876 BQA196612:BQA196876 BZW196612:BZW196876 CJS196612:CJS196876 CTO196612:CTO196876 DDK196612:DDK196876 DNG196612:DNG196876 DXC196612:DXC196876 EGY196612:EGY196876 EQU196612:EQU196876 FAQ196612:FAQ196876 FKM196612:FKM196876 FUI196612:FUI196876 GEE196612:GEE196876 GOA196612:GOA196876 GXW196612:GXW196876 HHS196612:HHS196876 HRO196612:HRO196876 IBK196612:IBK196876 ILG196612:ILG196876 IVC196612:IVC196876 JEY196612:JEY196876 JOU196612:JOU196876 JYQ196612:JYQ196876 KIM196612:KIM196876 KSI196612:KSI196876 LCE196612:LCE196876 LMA196612:LMA196876 LVW196612:LVW196876 MFS196612:MFS196876 MPO196612:MPO196876 MZK196612:MZK196876 NJG196612:NJG196876 NTC196612:NTC196876 OCY196612:OCY196876 OMU196612:OMU196876 OWQ196612:OWQ196876 PGM196612:PGM196876 PQI196612:PQI196876 QAE196612:QAE196876 QKA196612:QKA196876 QTW196612:QTW196876 RDS196612:RDS196876 RNO196612:RNO196876 RXK196612:RXK196876 SHG196612:SHG196876 SRC196612:SRC196876 TAY196612:TAY196876 TKU196612:TKU196876 TUQ196612:TUQ196876 UEM196612:UEM196876 UOI196612:UOI196876 UYE196612:UYE196876 VIA196612:VIA196876 VRW196612:VRW196876 WBS196612:WBS196876 WLO196612:WLO196876 WVK196612:WVK196876 C262148:C262412 IY262148:IY262412 SU262148:SU262412 ACQ262148:ACQ262412 AMM262148:AMM262412 AWI262148:AWI262412 BGE262148:BGE262412 BQA262148:BQA262412 BZW262148:BZW262412 CJS262148:CJS262412 CTO262148:CTO262412 DDK262148:DDK262412 DNG262148:DNG262412 DXC262148:DXC262412 EGY262148:EGY262412 EQU262148:EQU262412 FAQ262148:FAQ262412 FKM262148:FKM262412 FUI262148:FUI262412 GEE262148:GEE262412 GOA262148:GOA262412 GXW262148:GXW262412 HHS262148:HHS262412 HRO262148:HRO262412 IBK262148:IBK262412 ILG262148:ILG262412 IVC262148:IVC262412 JEY262148:JEY262412 JOU262148:JOU262412 JYQ262148:JYQ262412 KIM262148:KIM262412 KSI262148:KSI262412 LCE262148:LCE262412 LMA262148:LMA262412 LVW262148:LVW262412 MFS262148:MFS262412 MPO262148:MPO262412 MZK262148:MZK262412 NJG262148:NJG262412 NTC262148:NTC262412 OCY262148:OCY262412 OMU262148:OMU262412 OWQ262148:OWQ262412 PGM262148:PGM262412 PQI262148:PQI262412 QAE262148:QAE262412 QKA262148:QKA262412 QTW262148:QTW262412 RDS262148:RDS262412 RNO262148:RNO262412 RXK262148:RXK262412 SHG262148:SHG262412 SRC262148:SRC262412 TAY262148:TAY262412 TKU262148:TKU262412 TUQ262148:TUQ262412 UEM262148:UEM262412 UOI262148:UOI262412 UYE262148:UYE262412 VIA262148:VIA262412 VRW262148:VRW262412 WBS262148:WBS262412 WLO262148:WLO262412 WVK262148:WVK262412 C327684:C327948 IY327684:IY327948 SU327684:SU327948 ACQ327684:ACQ327948 AMM327684:AMM327948 AWI327684:AWI327948 BGE327684:BGE327948 BQA327684:BQA327948 BZW327684:BZW327948 CJS327684:CJS327948 CTO327684:CTO327948 DDK327684:DDK327948 DNG327684:DNG327948 DXC327684:DXC327948 EGY327684:EGY327948 EQU327684:EQU327948 FAQ327684:FAQ327948 FKM327684:FKM327948 FUI327684:FUI327948 GEE327684:GEE327948 GOA327684:GOA327948 GXW327684:GXW327948 HHS327684:HHS327948 HRO327684:HRO327948 IBK327684:IBK327948 ILG327684:ILG327948 IVC327684:IVC327948 JEY327684:JEY327948 JOU327684:JOU327948 JYQ327684:JYQ327948 KIM327684:KIM327948 KSI327684:KSI327948 LCE327684:LCE327948 LMA327684:LMA327948 LVW327684:LVW327948 MFS327684:MFS327948 MPO327684:MPO327948 MZK327684:MZK327948 NJG327684:NJG327948 NTC327684:NTC327948 OCY327684:OCY327948 OMU327684:OMU327948 OWQ327684:OWQ327948 PGM327684:PGM327948 PQI327684:PQI327948 QAE327684:QAE327948 QKA327684:QKA327948 QTW327684:QTW327948 RDS327684:RDS327948 RNO327684:RNO327948 RXK327684:RXK327948 SHG327684:SHG327948 SRC327684:SRC327948 TAY327684:TAY327948 TKU327684:TKU327948 TUQ327684:TUQ327948 UEM327684:UEM327948 UOI327684:UOI327948 UYE327684:UYE327948 VIA327684:VIA327948 VRW327684:VRW327948 WBS327684:WBS327948 WLO327684:WLO327948 WVK327684:WVK327948 C393220:C393484 IY393220:IY393484 SU393220:SU393484 ACQ393220:ACQ393484 AMM393220:AMM393484 AWI393220:AWI393484 BGE393220:BGE393484 BQA393220:BQA393484 BZW393220:BZW393484 CJS393220:CJS393484 CTO393220:CTO393484 DDK393220:DDK393484 DNG393220:DNG393484 DXC393220:DXC393484 EGY393220:EGY393484 EQU393220:EQU393484 FAQ393220:FAQ393484 FKM393220:FKM393484 FUI393220:FUI393484 GEE393220:GEE393484 GOA393220:GOA393484 GXW393220:GXW393484 HHS393220:HHS393484 HRO393220:HRO393484 IBK393220:IBK393484 ILG393220:ILG393484 IVC393220:IVC393484 JEY393220:JEY393484 JOU393220:JOU393484 JYQ393220:JYQ393484 KIM393220:KIM393484 KSI393220:KSI393484 LCE393220:LCE393484 LMA393220:LMA393484 LVW393220:LVW393484 MFS393220:MFS393484 MPO393220:MPO393484 MZK393220:MZK393484 NJG393220:NJG393484 NTC393220:NTC393484 OCY393220:OCY393484 OMU393220:OMU393484 OWQ393220:OWQ393484 PGM393220:PGM393484 PQI393220:PQI393484 QAE393220:QAE393484 QKA393220:QKA393484 QTW393220:QTW393484 RDS393220:RDS393484 RNO393220:RNO393484 RXK393220:RXK393484 SHG393220:SHG393484 SRC393220:SRC393484 TAY393220:TAY393484 TKU393220:TKU393484 TUQ393220:TUQ393484 UEM393220:UEM393484 UOI393220:UOI393484 UYE393220:UYE393484 VIA393220:VIA393484 VRW393220:VRW393484 WBS393220:WBS393484 WLO393220:WLO393484 WVK393220:WVK393484 C458756:C459020 IY458756:IY459020 SU458756:SU459020 ACQ458756:ACQ459020 AMM458756:AMM459020 AWI458756:AWI459020 BGE458756:BGE459020 BQA458756:BQA459020 BZW458756:BZW459020 CJS458756:CJS459020 CTO458756:CTO459020 DDK458756:DDK459020 DNG458756:DNG459020 DXC458756:DXC459020 EGY458756:EGY459020 EQU458756:EQU459020 FAQ458756:FAQ459020 FKM458756:FKM459020 FUI458756:FUI459020 GEE458756:GEE459020 GOA458756:GOA459020 GXW458756:GXW459020 HHS458756:HHS459020 HRO458756:HRO459020 IBK458756:IBK459020 ILG458756:ILG459020 IVC458756:IVC459020 JEY458756:JEY459020 JOU458756:JOU459020 JYQ458756:JYQ459020 KIM458756:KIM459020 KSI458756:KSI459020 LCE458756:LCE459020 LMA458756:LMA459020 LVW458756:LVW459020 MFS458756:MFS459020 MPO458756:MPO459020 MZK458756:MZK459020 NJG458756:NJG459020 NTC458756:NTC459020 OCY458756:OCY459020 OMU458756:OMU459020 OWQ458756:OWQ459020 PGM458756:PGM459020 PQI458756:PQI459020 QAE458756:QAE459020 QKA458756:QKA459020 QTW458756:QTW459020 RDS458756:RDS459020 RNO458756:RNO459020 RXK458756:RXK459020 SHG458756:SHG459020 SRC458756:SRC459020 TAY458756:TAY459020 TKU458756:TKU459020 TUQ458756:TUQ459020 UEM458756:UEM459020 UOI458756:UOI459020 UYE458756:UYE459020 VIA458756:VIA459020 VRW458756:VRW459020 WBS458756:WBS459020 WLO458756:WLO459020 WVK458756:WVK459020 C524292:C524556 IY524292:IY524556 SU524292:SU524556 ACQ524292:ACQ524556 AMM524292:AMM524556 AWI524292:AWI524556 BGE524292:BGE524556 BQA524292:BQA524556 BZW524292:BZW524556 CJS524292:CJS524556 CTO524292:CTO524556 DDK524292:DDK524556 DNG524292:DNG524556 DXC524292:DXC524556 EGY524292:EGY524556 EQU524292:EQU524556 FAQ524292:FAQ524556 FKM524292:FKM524556 FUI524292:FUI524556 GEE524292:GEE524556 GOA524292:GOA524556 GXW524292:GXW524556 HHS524292:HHS524556 HRO524292:HRO524556 IBK524292:IBK524556 ILG524292:ILG524556 IVC524292:IVC524556 JEY524292:JEY524556 JOU524292:JOU524556 JYQ524292:JYQ524556 KIM524292:KIM524556 KSI524292:KSI524556 LCE524292:LCE524556 LMA524292:LMA524556 LVW524292:LVW524556 MFS524292:MFS524556 MPO524292:MPO524556 MZK524292:MZK524556 NJG524292:NJG524556 NTC524292:NTC524556 OCY524292:OCY524556 OMU524292:OMU524556 OWQ524292:OWQ524556 PGM524292:PGM524556 PQI524292:PQI524556 QAE524292:QAE524556 QKA524292:QKA524556 QTW524292:QTW524556 RDS524292:RDS524556 RNO524292:RNO524556 RXK524292:RXK524556 SHG524292:SHG524556 SRC524292:SRC524556 TAY524292:TAY524556 TKU524292:TKU524556 TUQ524292:TUQ524556 UEM524292:UEM524556 UOI524292:UOI524556 UYE524292:UYE524556 VIA524292:VIA524556 VRW524292:VRW524556 WBS524292:WBS524556 WLO524292:WLO524556 WVK524292:WVK524556 C589828:C590092 IY589828:IY590092 SU589828:SU590092 ACQ589828:ACQ590092 AMM589828:AMM590092 AWI589828:AWI590092 BGE589828:BGE590092 BQA589828:BQA590092 BZW589828:BZW590092 CJS589828:CJS590092 CTO589828:CTO590092 DDK589828:DDK590092 DNG589828:DNG590092 DXC589828:DXC590092 EGY589828:EGY590092 EQU589828:EQU590092 FAQ589828:FAQ590092 FKM589828:FKM590092 FUI589828:FUI590092 GEE589828:GEE590092 GOA589828:GOA590092 GXW589828:GXW590092 HHS589828:HHS590092 HRO589828:HRO590092 IBK589828:IBK590092 ILG589828:ILG590092 IVC589828:IVC590092 JEY589828:JEY590092 JOU589828:JOU590092 JYQ589828:JYQ590092 KIM589828:KIM590092 KSI589828:KSI590092 LCE589828:LCE590092 LMA589828:LMA590092 LVW589828:LVW590092 MFS589828:MFS590092 MPO589828:MPO590092 MZK589828:MZK590092 NJG589828:NJG590092 NTC589828:NTC590092 OCY589828:OCY590092 OMU589828:OMU590092 OWQ589828:OWQ590092 PGM589828:PGM590092 PQI589828:PQI590092 QAE589828:QAE590092 QKA589828:QKA590092 QTW589828:QTW590092 RDS589828:RDS590092 RNO589828:RNO590092 RXK589828:RXK590092 SHG589828:SHG590092 SRC589828:SRC590092 TAY589828:TAY590092 TKU589828:TKU590092 TUQ589828:TUQ590092 UEM589828:UEM590092 UOI589828:UOI590092 UYE589828:UYE590092 VIA589828:VIA590092 VRW589828:VRW590092 WBS589828:WBS590092 WLO589828:WLO590092 WVK589828:WVK590092 C655364:C655628 IY655364:IY655628 SU655364:SU655628 ACQ655364:ACQ655628 AMM655364:AMM655628 AWI655364:AWI655628 BGE655364:BGE655628 BQA655364:BQA655628 BZW655364:BZW655628 CJS655364:CJS655628 CTO655364:CTO655628 DDK655364:DDK655628 DNG655364:DNG655628 DXC655364:DXC655628 EGY655364:EGY655628 EQU655364:EQU655628 FAQ655364:FAQ655628 FKM655364:FKM655628 FUI655364:FUI655628 GEE655364:GEE655628 GOA655364:GOA655628 GXW655364:GXW655628 HHS655364:HHS655628 HRO655364:HRO655628 IBK655364:IBK655628 ILG655364:ILG655628 IVC655364:IVC655628 JEY655364:JEY655628 JOU655364:JOU655628 JYQ655364:JYQ655628 KIM655364:KIM655628 KSI655364:KSI655628 LCE655364:LCE655628 LMA655364:LMA655628 LVW655364:LVW655628 MFS655364:MFS655628 MPO655364:MPO655628 MZK655364:MZK655628 NJG655364:NJG655628 NTC655364:NTC655628 OCY655364:OCY655628 OMU655364:OMU655628 OWQ655364:OWQ655628 PGM655364:PGM655628 PQI655364:PQI655628 QAE655364:QAE655628 QKA655364:QKA655628 QTW655364:QTW655628 RDS655364:RDS655628 RNO655364:RNO655628 RXK655364:RXK655628 SHG655364:SHG655628 SRC655364:SRC655628 TAY655364:TAY655628 TKU655364:TKU655628 TUQ655364:TUQ655628 UEM655364:UEM655628 UOI655364:UOI655628 UYE655364:UYE655628 VIA655364:VIA655628 VRW655364:VRW655628 WBS655364:WBS655628 WLO655364:WLO655628 WVK655364:WVK655628 C720900:C721164 IY720900:IY721164 SU720900:SU721164 ACQ720900:ACQ721164 AMM720900:AMM721164 AWI720900:AWI721164 BGE720900:BGE721164 BQA720900:BQA721164 BZW720900:BZW721164 CJS720900:CJS721164 CTO720900:CTO721164 DDK720900:DDK721164 DNG720900:DNG721164 DXC720900:DXC721164 EGY720900:EGY721164 EQU720900:EQU721164 FAQ720900:FAQ721164 FKM720900:FKM721164 FUI720900:FUI721164 GEE720900:GEE721164 GOA720900:GOA721164 GXW720900:GXW721164 HHS720900:HHS721164 HRO720900:HRO721164 IBK720900:IBK721164 ILG720900:ILG721164 IVC720900:IVC721164 JEY720900:JEY721164 JOU720900:JOU721164 JYQ720900:JYQ721164 KIM720900:KIM721164 KSI720900:KSI721164 LCE720900:LCE721164 LMA720900:LMA721164 LVW720900:LVW721164 MFS720900:MFS721164 MPO720900:MPO721164 MZK720900:MZK721164 NJG720900:NJG721164 NTC720900:NTC721164 OCY720900:OCY721164 OMU720900:OMU721164 OWQ720900:OWQ721164 PGM720900:PGM721164 PQI720900:PQI721164 QAE720900:QAE721164 QKA720900:QKA721164 QTW720900:QTW721164 RDS720900:RDS721164 RNO720900:RNO721164 RXK720900:RXK721164 SHG720900:SHG721164 SRC720900:SRC721164 TAY720900:TAY721164 TKU720900:TKU721164 TUQ720900:TUQ721164 UEM720900:UEM721164 UOI720900:UOI721164 UYE720900:UYE721164 VIA720900:VIA721164 VRW720900:VRW721164 WBS720900:WBS721164 WLO720900:WLO721164 WVK720900:WVK721164 C786436:C786700 IY786436:IY786700 SU786436:SU786700 ACQ786436:ACQ786700 AMM786436:AMM786700 AWI786436:AWI786700 BGE786436:BGE786700 BQA786436:BQA786700 BZW786436:BZW786700 CJS786436:CJS786700 CTO786436:CTO786700 DDK786436:DDK786700 DNG786436:DNG786700 DXC786436:DXC786700 EGY786436:EGY786700 EQU786436:EQU786700 FAQ786436:FAQ786700 FKM786436:FKM786700 FUI786436:FUI786700 GEE786436:GEE786700 GOA786436:GOA786700 GXW786436:GXW786700 HHS786436:HHS786700 HRO786436:HRO786700 IBK786436:IBK786700 ILG786436:ILG786700 IVC786436:IVC786700 JEY786436:JEY786700 JOU786436:JOU786700 JYQ786436:JYQ786700 KIM786436:KIM786700 KSI786436:KSI786700 LCE786436:LCE786700 LMA786436:LMA786700 LVW786436:LVW786700 MFS786436:MFS786700 MPO786436:MPO786700 MZK786436:MZK786700 NJG786436:NJG786700 NTC786436:NTC786700 OCY786436:OCY786700 OMU786436:OMU786700 OWQ786436:OWQ786700 PGM786436:PGM786700 PQI786436:PQI786700 QAE786436:QAE786700 QKA786436:QKA786700 QTW786436:QTW786700 RDS786436:RDS786700 RNO786436:RNO786700 RXK786436:RXK786700 SHG786436:SHG786700 SRC786436:SRC786700 TAY786436:TAY786700 TKU786436:TKU786700 TUQ786436:TUQ786700 UEM786436:UEM786700 UOI786436:UOI786700 UYE786436:UYE786700 VIA786436:VIA786700 VRW786436:VRW786700 WBS786436:WBS786700 WLO786436:WLO786700 WVK786436:WVK786700 C851972:C852236 IY851972:IY852236 SU851972:SU852236 ACQ851972:ACQ852236 AMM851972:AMM852236 AWI851972:AWI852236 BGE851972:BGE852236 BQA851972:BQA852236 BZW851972:BZW852236 CJS851972:CJS852236 CTO851972:CTO852236 DDK851972:DDK852236 DNG851972:DNG852236 DXC851972:DXC852236 EGY851972:EGY852236 EQU851972:EQU852236 FAQ851972:FAQ852236 FKM851972:FKM852236 FUI851972:FUI852236 GEE851972:GEE852236 GOA851972:GOA852236 GXW851972:GXW852236 HHS851972:HHS852236 HRO851972:HRO852236 IBK851972:IBK852236 ILG851972:ILG852236 IVC851972:IVC852236 JEY851972:JEY852236 JOU851972:JOU852236 JYQ851972:JYQ852236 KIM851972:KIM852236 KSI851972:KSI852236 LCE851972:LCE852236 LMA851972:LMA852236 LVW851972:LVW852236 MFS851972:MFS852236 MPO851972:MPO852236 MZK851972:MZK852236 NJG851972:NJG852236 NTC851972:NTC852236 OCY851972:OCY852236 OMU851972:OMU852236 OWQ851972:OWQ852236 PGM851972:PGM852236 PQI851972:PQI852236 QAE851972:QAE852236 QKA851972:QKA852236 QTW851972:QTW852236 RDS851972:RDS852236 RNO851972:RNO852236 RXK851972:RXK852236 SHG851972:SHG852236 SRC851972:SRC852236 TAY851972:TAY852236 TKU851972:TKU852236 TUQ851972:TUQ852236 UEM851972:UEM852236 UOI851972:UOI852236 UYE851972:UYE852236 VIA851972:VIA852236 VRW851972:VRW852236 WBS851972:WBS852236 WLO851972:WLO852236 WVK851972:WVK852236 C917508:C917772 IY917508:IY917772 SU917508:SU917772 ACQ917508:ACQ917772 AMM917508:AMM917772 AWI917508:AWI917772 BGE917508:BGE917772 BQA917508:BQA917772 BZW917508:BZW917772 CJS917508:CJS917772 CTO917508:CTO917772 DDK917508:DDK917772 DNG917508:DNG917772 DXC917508:DXC917772 EGY917508:EGY917772 EQU917508:EQU917772 FAQ917508:FAQ917772 FKM917508:FKM917772 FUI917508:FUI917772 GEE917508:GEE917772 GOA917508:GOA917772 GXW917508:GXW917772 HHS917508:HHS917772 HRO917508:HRO917772 IBK917508:IBK917772 ILG917508:ILG917772 IVC917508:IVC917772 JEY917508:JEY917772 JOU917508:JOU917772 JYQ917508:JYQ917772 KIM917508:KIM917772 KSI917508:KSI917772 LCE917508:LCE917772 LMA917508:LMA917772 LVW917508:LVW917772 MFS917508:MFS917772 MPO917508:MPO917772 MZK917508:MZK917772 NJG917508:NJG917772 NTC917508:NTC917772 OCY917508:OCY917772 OMU917508:OMU917772 OWQ917508:OWQ917772 PGM917508:PGM917772 PQI917508:PQI917772 QAE917508:QAE917772 QKA917508:QKA917772 QTW917508:QTW917772 RDS917508:RDS917772 RNO917508:RNO917772 RXK917508:RXK917772 SHG917508:SHG917772 SRC917508:SRC917772 TAY917508:TAY917772 TKU917508:TKU917772 TUQ917508:TUQ917772 UEM917508:UEM917772 UOI917508:UOI917772 UYE917508:UYE917772 VIA917508:VIA917772 VRW917508:VRW917772 WBS917508:WBS917772 WLO917508:WLO917772 WVK917508:WVK917772 C983044:C983308 IY983044:IY983308 SU983044:SU983308 ACQ983044:ACQ983308 AMM983044:AMM983308 AWI983044:AWI983308 BGE983044:BGE983308 BQA983044:BQA983308 BZW983044:BZW983308 CJS983044:CJS983308 CTO983044:CTO983308 DDK983044:DDK983308 DNG983044:DNG983308 DXC983044:DXC983308 EGY983044:EGY983308 EQU983044:EQU983308 FAQ983044:FAQ983308 FKM983044:FKM983308 FUI983044:FUI983308 GEE983044:GEE983308 GOA983044:GOA983308 GXW983044:GXW983308 HHS983044:HHS983308 HRO983044:HRO983308 IBK983044:IBK983308 ILG983044:ILG983308 IVC983044:IVC983308 JEY983044:JEY983308 JOU983044:JOU983308 JYQ983044:JYQ983308 KIM983044:KIM983308 KSI983044:KSI983308 LCE983044:LCE983308 LMA983044:LMA983308 LVW983044:LVW983308 MFS983044:MFS983308 MPO983044:MPO983308 MZK983044:MZK983308 NJG983044:NJG983308 NTC983044:NTC983308 OCY983044:OCY983308 OMU983044:OMU983308 OWQ983044:OWQ983308 PGM983044:PGM983308 PQI983044:PQI983308 QAE983044:QAE983308 QKA983044:QKA983308 QTW983044:QTW983308 RDS983044:RDS983308 RNO983044:RNO983308 RXK983044:RXK983308 SHG983044:SHG983308 SRC983044:SRC983308 TAY983044:TAY983308 TKU983044:TKU983308 TUQ983044:TUQ983308 UEM983044:UEM983308 UOI983044:UOI983308 UYE983044:UYE983308 VIA983044:VIA983308 VRW983044:VRW983308 WBS983044:WBS983308 WLO983044:WLO983308 WVK983044:WVK983308">
      <formula1>-99999999999999</formula1>
      <formula2>99999999999999</formula2>
    </dataValidation>
  </dataValidations>
  <printOptions horizontalCentered="1"/>
  <pageMargins left="0.47222222222222199" right="0.31458333333333299" top="0.74791666666666701" bottom="0.80277777777777803" header="0.51180555555555596" footer="0.51180555555555596"/>
  <pageSetup paperSize="9" scale="95" orientation="portrait"/>
</worksheet>
</file>

<file path=xl/worksheets/sheet2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8"/>
  <sheetViews>
    <sheetView showZeros="0" workbookViewId="0">
      <selection activeCell="F26" sqref="F26"/>
    </sheetView>
  </sheetViews>
  <sheetFormatPr defaultColWidth="12.125" defaultRowHeight="14.25"/>
  <cols>
    <col min="1" max="1" width="9.5" style="2" customWidth="1"/>
    <col min="2" max="2" width="59" style="2" customWidth="1"/>
    <col min="3" max="3" width="22.5" style="2" customWidth="1"/>
    <col min="4" max="256" width="12.125" style="2"/>
    <col min="257" max="257" width="9.5" style="2" customWidth="1"/>
    <col min="258" max="258" width="59" style="2" customWidth="1"/>
    <col min="259" max="259" width="22.5" style="2" customWidth="1"/>
    <col min="260" max="512" width="12.125" style="2"/>
    <col min="513" max="513" width="9.5" style="2" customWidth="1"/>
    <col min="514" max="514" width="59" style="2" customWidth="1"/>
    <col min="515" max="515" width="22.5" style="2" customWidth="1"/>
    <col min="516" max="768" width="12.125" style="2"/>
    <col min="769" max="769" width="9.5" style="2" customWidth="1"/>
    <col min="770" max="770" width="59" style="2" customWidth="1"/>
    <col min="771" max="771" width="22.5" style="2" customWidth="1"/>
    <col min="772" max="1024" width="12.125" style="2"/>
    <col min="1025" max="1025" width="9.5" style="2" customWidth="1"/>
    <col min="1026" max="1026" width="59" style="2" customWidth="1"/>
    <col min="1027" max="1027" width="22.5" style="2" customWidth="1"/>
    <col min="1028" max="1280" width="12.125" style="2"/>
    <col min="1281" max="1281" width="9.5" style="2" customWidth="1"/>
    <col min="1282" max="1282" width="59" style="2" customWidth="1"/>
    <col min="1283" max="1283" width="22.5" style="2" customWidth="1"/>
    <col min="1284" max="1536" width="12.125" style="2"/>
    <col min="1537" max="1537" width="9.5" style="2" customWidth="1"/>
    <col min="1538" max="1538" width="59" style="2" customWidth="1"/>
    <col min="1539" max="1539" width="22.5" style="2" customWidth="1"/>
    <col min="1540" max="1792" width="12.125" style="2"/>
    <col min="1793" max="1793" width="9.5" style="2" customWidth="1"/>
    <col min="1794" max="1794" width="59" style="2" customWidth="1"/>
    <col min="1795" max="1795" width="22.5" style="2" customWidth="1"/>
    <col min="1796" max="2048" width="12.125" style="2"/>
    <col min="2049" max="2049" width="9.5" style="2" customWidth="1"/>
    <col min="2050" max="2050" width="59" style="2" customWidth="1"/>
    <col min="2051" max="2051" width="22.5" style="2" customWidth="1"/>
    <col min="2052" max="2304" width="12.125" style="2"/>
    <col min="2305" max="2305" width="9.5" style="2" customWidth="1"/>
    <col min="2306" max="2306" width="59" style="2" customWidth="1"/>
    <col min="2307" max="2307" width="22.5" style="2" customWidth="1"/>
    <col min="2308" max="2560" width="12.125" style="2"/>
    <col min="2561" max="2561" width="9.5" style="2" customWidth="1"/>
    <col min="2562" max="2562" width="59" style="2" customWidth="1"/>
    <col min="2563" max="2563" width="22.5" style="2" customWidth="1"/>
    <col min="2564" max="2816" width="12.125" style="2"/>
    <col min="2817" max="2817" width="9.5" style="2" customWidth="1"/>
    <col min="2818" max="2818" width="59" style="2" customWidth="1"/>
    <col min="2819" max="2819" width="22.5" style="2" customWidth="1"/>
    <col min="2820" max="3072" width="12.125" style="2"/>
    <col min="3073" max="3073" width="9.5" style="2" customWidth="1"/>
    <col min="3074" max="3074" width="59" style="2" customWidth="1"/>
    <col min="3075" max="3075" width="22.5" style="2" customWidth="1"/>
    <col min="3076" max="3328" width="12.125" style="2"/>
    <col min="3329" max="3329" width="9.5" style="2" customWidth="1"/>
    <col min="3330" max="3330" width="59" style="2" customWidth="1"/>
    <col min="3331" max="3331" width="22.5" style="2" customWidth="1"/>
    <col min="3332" max="3584" width="12.125" style="2"/>
    <col min="3585" max="3585" width="9.5" style="2" customWidth="1"/>
    <col min="3586" max="3586" width="59" style="2" customWidth="1"/>
    <col min="3587" max="3587" width="22.5" style="2" customWidth="1"/>
    <col min="3588" max="3840" width="12.125" style="2"/>
    <col min="3841" max="3841" width="9.5" style="2" customWidth="1"/>
    <col min="3842" max="3842" width="59" style="2" customWidth="1"/>
    <col min="3843" max="3843" width="22.5" style="2" customWidth="1"/>
    <col min="3844" max="4096" width="12.125" style="2"/>
    <col min="4097" max="4097" width="9.5" style="2" customWidth="1"/>
    <col min="4098" max="4098" width="59" style="2" customWidth="1"/>
    <col min="4099" max="4099" width="22.5" style="2" customWidth="1"/>
    <col min="4100" max="4352" width="12.125" style="2"/>
    <col min="4353" max="4353" width="9.5" style="2" customWidth="1"/>
    <col min="4354" max="4354" width="59" style="2" customWidth="1"/>
    <col min="4355" max="4355" width="22.5" style="2" customWidth="1"/>
    <col min="4356" max="4608" width="12.125" style="2"/>
    <col min="4609" max="4609" width="9.5" style="2" customWidth="1"/>
    <col min="4610" max="4610" width="59" style="2" customWidth="1"/>
    <col min="4611" max="4611" width="22.5" style="2" customWidth="1"/>
    <col min="4612" max="4864" width="12.125" style="2"/>
    <col min="4865" max="4865" width="9.5" style="2" customWidth="1"/>
    <col min="4866" max="4866" width="59" style="2" customWidth="1"/>
    <col min="4867" max="4867" width="22.5" style="2" customWidth="1"/>
    <col min="4868" max="5120" width="12.125" style="2"/>
    <col min="5121" max="5121" width="9.5" style="2" customWidth="1"/>
    <col min="5122" max="5122" width="59" style="2" customWidth="1"/>
    <col min="5123" max="5123" width="22.5" style="2" customWidth="1"/>
    <col min="5124" max="5376" width="12.125" style="2"/>
    <col min="5377" max="5377" width="9.5" style="2" customWidth="1"/>
    <col min="5378" max="5378" width="59" style="2" customWidth="1"/>
    <col min="5379" max="5379" width="22.5" style="2" customWidth="1"/>
    <col min="5380" max="5632" width="12.125" style="2"/>
    <col min="5633" max="5633" width="9.5" style="2" customWidth="1"/>
    <col min="5634" max="5634" width="59" style="2" customWidth="1"/>
    <col min="5635" max="5635" width="22.5" style="2" customWidth="1"/>
    <col min="5636" max="5888" width="12.125" style="2"/>
    <col min="5889" max="5889" width="9.5" style="2" customWidth="1"/>
    <col min="5890" max="5890" width="59" style="2" customWidth="1"/>
    <col min="5891" max="5891" width="22.5" style="2" customWidth="1"/>
    <col min="5892" max="6144" width="12.125" style="2"/>
    <col min="6145" max="6145" width="9.5" style="2" customWidth="1"/>
    <col min="6146" max="6146" width="59" style="2" customWidth="1"/>
    <col min="6147" max="6147" width="22.5" style="2" customWidth="1"/>
    <col min="6148" max="6400" width="12.125" style="2"/>
    <col min="6401" max="6401" width="9.5" style="2" customWidth="1"/>
    <col min="6402" max="6402" width="59" style="2" customWidth="1"/>
    <col min="6403" max="6403" width="22.5" style="2" customWidth="1"/>
    <col min="6404" max="6656" width="12.125" style="2"/>
    <col min="6657" max="6657" width="9.5" style="2" customWidth="1"/>
    <col min="6658" max="6658" width="59" style="2" customWidth="1"/>
    <col min="6659" max="6659" width="22.5" style="2" customWidth="1"/>
    <col min="6660" max="6912" width="12.125" style="2"/>
    <col min="6913" max="6913" width="9.5" style="2" customWidth="1"/>
    <col min="6914" max="6914" width="59" style="2" customWidth="1"/>
    <col min="6915" max="6915" width="22.5" style="2" customWidth="1"/>
    <col min="6916" max="7168" width="12.125" style="2"/>
    <col min="7169" max="7169" width="9.5" style="2" customWidth="1"/>
    <col min="7170" max="7170" width="59" style="2" customWidth="1"/>
    <col min="7171" max="7171" width="22.5" style="2" customWidth="1"/>
    <col min="7172" max="7424" width="12.125" style="2"/>
    <col min="7425" max="7425" width="9.5" style="2" customWidth="1"/>
    <col min="7426" max="7426" width="59" style="2" customWidth="1"/>
    <col min="7427" max="7427" width="22.5" style="2" customWidth="1"/>
    <col min="7428" max="7680" width="12.125" style="2"/>
    <col min="7681" max="7681" width="9.5" style="2" customWidth="1"/>
    <col min="7682" max="7682" width="59" style="2" customWidth="1"/>
    <col min="7683" max="7683" width="22.5" style="2" customWidth="1"/>
    <col min="7684" max="7936" width="12.125" style="2"/>
    <col min="7937" max="7937" width="9.5" style="2" customWidth="1"/>
    <col min="7938" max="7938" width="59" style="2" customWidth="1"/>
    <col min="7939" max="7939" width="22.5" style="2" customWidth="1"/>
    <col min="7940" max="8192" width="12.125" style="2"/>
    <col min="8193" max="8193" width="9.5" style="2" customWidth="1"/>
    <col min="8194" max="8194" width="59" style="2" customWidth="1"/>
    <col min="8195" max="8195" width="22.5" style="2" customWidth="1"/>
    <col min="8196" max="8448" width="12.125" style="2"/>
    <col min="8449" max="8449" width="9.5" style="2" customWidth="1"/>
    <col min="8450" max="8450" width="59" style="2" customWidth="1"/>
    <col min="8451" max="8451" width="22.5" style="2" customWidth="1"/>
    <col min="8452" max="8704" width="12.125" style="2"/>
    <col min="8705" max="8705" width="9.5" style="2" customWidth="1"/>
    <col min="8706" max="8706" width="59" style="2" customWidth="1"/>
    <col min="8707" max="8707" width="22.5" style="2" customWidth="1"/>
    <col min="8708" max="8960" width="12.125" style="2"/>
    <col min="8961" max="8961" width="9.5" style="2" customWidth="1"/>
    <col min="8962" max="8962" width="59" style="2" customWidth="1"/>
    <col min="8963" max="8963" width="22.5" style="2" customWidth="1"/>
    <col min="8964" max="9216" width="12.125" style="2"/>
    <col min="9217" max="9217" width="9.5" style="2" customWidth="1"/>
    <col min="9218" max="9218" width="59" style="2" customWidth="1"/>
    <col min="9219" max="9219" width="22.5" style="2" customWidth="1"/>
    <col min="9220" max="9472" width="12.125" style="2"/>
    <col min="9473" max="9473" width="9.5" style="2" customWidth="1"/>
    <col min="9474" max="9474" width="59" style="2" customWidth="1"/>
    <col min="9475" max="9475" width="22.5" style="2" customWidth="1"/>
    <col min="9476" max="9728" width="12.125" style="2"/>
    <col min="9729" max="9729" width="9.5" style="2" customWidth="1"/>
    <col min="9730" max="9730" width="59" style="2" customWidth="1"/>
    <col min="9731" max="9731" width="22.5" style="2" customWidth="1"/>
    <col min="9732" max="9984" width="12.125" style="2"/>
    <col min="9985" max="9985" width="9.5" style="2" customWidth="1"/>
    <col min="9986" max="9986" width="59" style="2" customWidth="1"/>
    <col min="9987" max="9987" width="22.5" style="2" customWidth="1"/>
    <col min="9988" max="10240" width="12.125" style="2"/>
    <col min="10241" max="10241" width="9.5" style="2" customWidth="1"/>
    <col min="10242" max="10242" width="59" style="2" customWidth="1"/>
    <col min="10243" max="10243" width="22.5" style="2" customWidth="1"/>
    <col min="10244" max="10496" width="12.125" style="2"/>
    <col min="10497" max="10497" width="9.5" style="2" customWidth="1"/>
    <col min="10498" max="10498" width="59" style="2" customWidth="1"/>
    <col min="10499" max="10499" width="22.5" style="2" customWidth="1"/>
    <col min="10500" max="10752" width="12.125" style="2"/>
    <col min="10753" max="10753" width="9.5" style="2" customWidth="1"/>
    <col min="10754" max="10754" width="59" style="2" customWidth="1"/>
    <col min="10755" max="10755" width="22.5" style="2" customWidth="1"/>
    <col min="10756" max="11008" width="12.125" style="2"/>
    <col min="11009" max="11009" width="9.5" style="2" customWidth="1"/>
    <col min="11010" max="11010" width="59" style="2" customWidth="1"/>
    <col min="11011" max="11011" width="22.5" style="2" customWidth="1"/>
    <col min="11012" max="11264" width="12.125" style="2"/>
    <col min="11265" max="11265" width="9.5" style="2" customWidth="1"/>
    <col min="11266" max="11266" width="59" style="2" customWidth="1"/>
    <col min="11267" max="11267" width="22.5" style="2" customWidth="1"/>
    <col min="11268" max="11520" width="12.125" style="2"/>
    <col min="11521" max="11521" width="9.5" style="2" customWidth="1"/>
    <col min="11522" max="11522" width="59" style="2" customWidth="1"/>
    <col min="11523" max="11523" width="22.5" style="2" customWidth="1"/>
    <col min="11524" max="11776" width="12.125" style="2"/>
    <col min="11777" max="11777" width="9.5" style="2" customWidth="1"/>
    <col min="11778" max="11778" width="59" style="2" customWidth="1"/>
    <col min="11779" max="11779" width="22.5" style="2" customWidth="1"/>
    <col min="11780" max="12032" width="12.125" style="2"/>
    <col min="12033" max="12033" width="9.5" style="2" customWidth="1"/>
    <col min="12034" max="12034" width="59" style="2" customWidth="1"/>
    <col min="12035" max="12035" width="22.5" style="2" customWidth="1"/>
    <col min="12036" max="12288" width="12.125" style="2"/>
    <col min="12289" max="12289" width="9.5" style="2" customWidth="1"/>
    <col min="12290" max="12290" width="59" style="2" customWidth="1"/>
    <col min="12291" max="12291" width="22.5" style="2" customWidth="1"/>
    <col min="12292" max="12544" width="12.125" style="2"/>
    <col min="12545" max="12545" width="9.5" style="2" customWidth="1"/>
    <col min="12546" max="12546" width="59" style="2" customWidth="1"/>
    <col min="12547" max="12547" width="22.5" style="2" customWidth="1"/>
    <col min="12548" max="12800" width="12.125" style="2"/>
    <col min="12801" max="12801" width="9.5" style="2" customWidth="1"/>
    <col min="12802" max="12802" width="59" style="2" customWidth="1"/>
    <col min="12803" max="12803" width="22.5" style="2" customWidth="1"/>
    <col min="12804" max="13056" width="12.125" style="2"/>
    <col min="13057" max="13057" width="9.5" style="2" customWidth="1"/>
    <col min="13058" max="13058" width="59" style="2" customWidth="1"/>
    <col min="13059" max="13059" width="22.5" style="2" customWidth="1"/>
    <col min="13060" max="13312" width="12.125" style="2"/>
    <col min="13313" max="13313" width="9.5" style="2" customWidth="1"/>
    <col min="13314" max="13314" width="59" style="2" customWidth="1"/>
    <col min="13315" max="13315" width="22.5" style="2" customWidth="1"/>
    <col min="13316" max="13568" width="12.125" style="2"/>
    <col min="13569" max="13569" width="9.5" style="2" customWidth="1"/>
    <col min="13570" max="13570" width="59" style="2" customWidth="1"/>
    <col min="13571" max="13571" width="22.5" style="2" customWidth="1"/>
    <col min="13572" max="13824" width="12.125" style="2"/>
    <col min="13825" max="13825" width="9.5" style="2" customWidth="1"/>
    <col min="13826" max="13826" width="59" style="2" customWidth="1"/>
    <col min="13827" max="13827" width="22.5" style="2" customWidth="1"/>
    <col min="13828" max="14080" width="12.125" style="2"/>
    <col min="14081" max="14081" width="9.5" style="2" customWidth="1"/>
    <col min="14082" max="14082" width="59" style="2" customWidth="1"/>
    <col min="14083" max="14083" width="22.5" style="2" customWidth="1"/>
    <col min="14084" max="14336" width="12.125" style="2"/>
    <col min="14337" max="14337" width="9.5" style="2" customWidth="1"/>
    <col min="14338" max="14338" width="59" style="2" customWidth="1"/>
    <col min="14339" max="14339" width="22.5" style="2" customWidth="1"/>
    <col min="14340" max="14592" width="12.125" style="2"/>
    <col min="14593" max="14593" width="9.5" style="2" customWidth="1"/>
    <col min="14594" max="14594" width="59" style="2" customWidth="1"/>
    <col min="14595" max="14595" width="22.5" style="2" customWidth="1"/>
    <col min="14596" max="14848" width="12.125" style="2"/>
    <col min="14849" max="14849" width="9.5" style="2" customWidth="1"/>
    <col min="14850" max="14850" width="59" style="2" customWidth="1"/>
    <col min="14851" max="14851" width="22.5" style="2" customWidth="1"/>
    <col min="14852" max="15104" width="12.125" style="2"/>
    <col min="15105" max="15105" width="9.5" style="2" customWidth="1"/>
    <col min="15106" max="15106" width="59" style="2" customWidth="1"/>
    <col min="15107" max="15107" width="22.5" style="2" customWidth="1"/>
    <col min="15108" max="15360" width="12.125" style="2"/>
    <col min="15361" max="15361" width="9.5" style="2" customWidth="1"/>
    <col min="15362" max="15362" width="59" style="2" customWidth="1"/>
    <col min="15363" max="15363" width="22.5" style="2" customWidth="1"/>
    <col min="15364" max="15616" width="12.125" style="2"/>
    <col min="15617" max="15617" width="9.5" style="2" customWidth="1"/>
    <col min="15618" max="15618" width="59" style="2" customWidth="1"/>
    <col min="15619" max="15619" width="22.5" style="2" customWidth="1"/>
    <col min="15620" max="15872" width="12.125" style="2"/>
    <col min="15873" max="15873" width="9.5" style="2" customWidth="1"/>
    <col min="15874" max="15874" width="59" style="2" customWidth="1"/>
    <col min="15875" max="15875" width="22.5" style="2" customWidth="1"/>
    <col min="15876" max="16128" width="12.125" style="2"/>
    <col min="16129" max="16129" width="9.5" style="2" customWidth="1"/>
    <col min="16130" max="16130" width="59" style="2" customWidth="1"/>
    <col min="16131" max="16131" width="22.5" style="2" customWidth="1"/>
    <col min="16132" max="16384" width="12.125" style="2"/>
  </cols>
  <sheetData>
    <row r="1" spans="1:3" ht="44.25" customHeight="1">
      <c r="A1" s="1" t="str">
        <f>'[8]##BASEINFO'!$B$2&amp;"度"&amp;'[8]##BASEINFO'!$B$7&amp;"政府性基金预算支出决算功能分类录入表"</f>
        <v>2023年度开发区政府性基金预算支出决算功能分类录入表</v>
      </c>
      <c r="B1" s="1"/>
      <c r="C1" s="1"/>
    </row>
    <row r="2" spans="1:3" ht="17.25" customHeight="1">
      <c r="A2" s="9"/>
      <c r="B2" s="9"/>
      <c r="C2" s="8" t="s">
        <v>1117</v>
      </c>
    </row>
    <row r="3" spans="1:3" ht="17.25" customHeight="1">
      <c r="A3" s="4" t="s">
        <v>1118</v>
      </c>
      <c r="B3" s="4" t="s">
        <v>988</v>
      </c>
      <c r="C3" s="4" t="s">
        <v>990</v>
      </c>
    </row>
    <row r="4" spans="1:3" ht="17.25" customHeight="1">
      <c r="A4" s="7"/>
      <c r="B4" s="4" t="s">
        <v>2123</v>
      </c>
      <c r="C4" s="6">
        <f>SUM(C5,C13,C29,C41,C52,C110,C134,C178,C183,C187,C214,C231,C248)</f>
        <v>22866</v>
      </c>
    </row>
    <row r="5" spans="1:3" ht="17.25" customHeight="1">
      <c r="A5" s="5">
        <v>206</v>
      </c>
      <c r="B5" s="22" t="s">
        <v>1794</v>
      </c>
      <c r="C5" s="6">
        <f>C6</f>
        <v>0</v>
      </c>
    </row>
    <row r="6" spans="1:3" ht="17.25" customHeight="1">
      <c r="A6" s="5">
        <v>20610</v>
      </c>
      <c r="B6" s="22" t="s">
        <v>2124</v>
      </c>
      <c r="C6" s="6">
        <f>SUM(C7:C12)</f>
        <v>0</v>
      </c>
    </row>
    <row r="7" spans="1:3" ht="17.25" customHeight="1">
      <c r="A7" s="5">
        <v>2061001</v>
      </c>
      <c r="B7" s="23" t="s">
        <v>2125</v>
      </c>
      <c r="C7" s="6"/>
    </row>
    <row r="8" spans="1:3" ht="17.25" customHeight="1">
      <c r="A8" s="5">
        <v>2061002</v>
      </c>
      <c r="B8" s="23" t="s">
        <v>2126</v>
      </c>
      <c r="C8" s="6"/>
    </row>
    <row r="9" spans="1:3" ht="17.25" customHeight="1">
      <c r="A9" s="5">
        <v>2061003</v>
      </c>
      <c r="B9" s="23" t="s">
        <v>2127</v>
      </c>
      <c r="C9" s="6"/>
    </row>
    <row r="10" spans="1:3" ht="17.25" customHeight="1">
      <c r="A10" s="5">
        <v>2061004</v>
      </c>
      <c r="B10" s="23" t="s">
        <v>2128</v>
      </c>
      <c r="C10" s="6"/>
    </row>
    <row r="11" spans="1:3" ht="17.25" customHeight="1">
      <c r="A11" s="5">
        <v>2061005</v>
      </c>
      <c r="B11" s="23" t="s">
        <v>2129</v>
      </c>
      <c r="C11" s="6"/>
    </row>
    <row r="12" spans="1:3" ht="17.25" customHeight="1">
      <c r="A12" s="5">
        <v>2061099</v>
      </c>
      <c r="B12" s="23" t="s">
        <v>2130</v>
      </c>
      <c r="C12" s="6"/>
    </row>
    <row r="13" spans="1:3" ht="17.25" customHeight="1">
      <c r="A13" s="5">
        <v>207</v>
      </c>
      <c r="B13" s="22" t="s">
        <v>1795</v>
      </c>
      <c r="C13" s="6">
        <f>SUM(C14,C20,C26)</f>
        <v>0</v>
      </c>
    </row>
    <row r="14" spans="1:3" ht="17.25" customHeight="1">
      <c r="A14" s="5">
        <v>20707</v>
      </c>
      <c r="B14" s="22" t="s">
        <v>2131</v>
      </c>
      <c r="C14" s="6">
        <f>SUM(C15:C19)</f>
        <v>0</v>
      </c>
    </row>
    <row r="15" spans="1:3" ht="17.25" customHeight="1">
      <c r="A15" s="5">
        <v>2070701</v>
      </c>
      <c r="B15" s="23" t="s">
        <v>2132</v>
      </c>
      <c r="C15" s="6"/>
    </row>
    <row r="16" spans="1:3" ht="17.25" customHeight="1">
      <c r="A16" s="5">
        <v>2070702</v>
      </c>
      <c r="B16" s="23" t="s">
        <v>2133</v>
      </c>
      <c r="C16" s="6"/>
    </row>
    <row r="17" spans="1:3" ht="17.25" customHeight="1">
      <c r="A17" s="5">
        <v>2070703</v>
      </c>
      <c r="B17" s="23" t="s">
        <v>2134</v>
      </c>
      <c r="C17" s="6"/>
    </row>
    <row r="18" spans="1:3" ht="17.25" customHeight="1">
      <c r="A18" s="5">
        <v>2070704</v>
      </c>
      <c r="B18" s="23" t="s">
        <v>2135</v>
      </c>
      <c r="C18" s="6"/>
    </row>
    <row r="19" spans="1:3" ht="17.25" customHeight="1">
      <c r="A19" s="5">
        <v>2070799</v>
      </c>
      <c r="B19" s="23" t="s">
        <v>2136</v>
      </c>
      <c r="C19" s="6"/>
    </row>
    <row r="20" spans="1:3" ht="17.25" customHeight="1">
      <c r="A20" s="5">
        <v>20709</v>
      </c>
      <c r="B20" s="22" t="s">
        <v>2137</v>
      </c>
      <c r="C20" s="6">
        <f>SUM(C21:C25)</f>
        <v>0</v>
      </c>
    </row>
    <row r="21" spans="1:3" ht="17.25" customHeight="1">
      <c r="A21" s="5">
        <v>2070901</v>
      </c>
      <c r="B21" s="23" t="s">
        <v>2138</v>
      </c>
      <c r="C21" s="6"/>
    </row>
    <row r="22" spans="1:3" ht="17.25" customHeight="1">
      <c r="A22" s="5">
        <v>2070902</v>
      </c>
      <c r="B22" s="23" t="s">
        <v>2139</v>
      </c>
      <c r="C22" s="6"/>
    </row>
    <row r="23" spans="1:3" ht="17.25" customHeight="1">
      <c r="A23" s="5">
        <v>2070903</v>
      </c>
      <c r="B23" s="23" t="s">
        <v>2140</v>
      </c>
      <c r="C23" s="6"/>
    </row>
    <row r="24" spans="1:3" ht="17.25" customHeight="1">
      <c r="A24" s="5">
        <v>2070904</v>
      </c>
      <c r="B24" s="23" t="s">
        <v>2141</v>
      </c>
      <c r="C24" s="6"/>
    </row>
    <row r="25" spans="1:3" ht="17.25" customHeight="1">
      <c r="A25" s="5">
        <v>2070999</v>
      </c>
      <c r="B25" s="23" t="s">
        <v>2142</v>
      </c>
      <c r="C25" s="6"/>
    </row>
    <row r="26" spans="1:3" ht="17.25" customHeight="1">
      <c r="A26" s="5">
        <v>20710</v>
      </c>
      <c r="B26" s="22" t="s">
        <v>2143</v>
      </c>
      <c r="C26" s="6">
        <f>SUM(C27:C28)</f>
        <v>0</v>
      </c>
    </row>
    <row r="27" spans="1:3" ht="17.25" customHeight="1">
      <c r="A27" s="5">
        <v>2071001</v>
      </c>
      <c r="B27" s="23" t="s">
        <v>2144</v>
      </c>
      <c r="C27" s="6"/>
    </row>
    <row r="28" spans="1:3" ht="17.25" customHeight="1">
      <c r="A28" s="5">
        <v>2071099</v>
      </c>
      <c r="B28" s="23" t="s">
        <v>2145</v>
      </c>
      <c r="C28" s="6"/>
    </row>
    <row r="29" spans="1:3" ht="17.25" customHeight="1">
      <c r="A29" s="5">
        <v>208</v>
      </c>
      <c r="B29" s="22" t="s">
        <v>1796</v>
      </c>
      <c r="C29" s="6">
        <f>SUM(C30,C34,C38)</f>
        <v>0</v>
      </c>
    </row>
    <row r="30" spans="1:3" ht="17.25" customHeight="1">
      <c r="A30" s="5">
        <v>20822</v>
      </c>
      <c r="B30" s="22" t="s">
        <v>1028</v>
      </c>
      <c r="C30" s="6">
        <f>SUM(C31:C33)</f>
        <v>0</v>
      </c>
    </row>
    <row r="31" spans="1:3" ht="17.25" customHeight="1">
      <c r="A31" s="5">
        <v>2082201</v>
      </c>
      <c r="B31" s="23" t="s">
        <v>1029</v>
      </c>
      <c r="C31" s="6"/>
    </row>
    <row r="32" spans="1:3" ht="17.25" customHeight="1">
      <c r="A32" s="5">
        <v>2082202</v>
      </c>
      <c r="B32" s="23" t="s">
        <v>1030</v>
      </c>
      <c r="C32" s="6"/>
    </row>
    <row r="33" spans="1:3" ht="17.25" customHeight="1">
      <c r="A33" s="5">
        <v>2082299</v>
      </c>
      <c r="B33" s="23" t="s">
        <v>1031</v>
      </c>
      <c r="C33" s="6"/>
    </row>
    <row r="34" spans="1:3" ht="17.25" customHeight="1">
      <c r="A34" s="5">
        <v>20823</v>
      </c>
      <c r="B34" s="22" t="s">
        <v>2146</v>
      </c>
      <c r="C34" s="6">
        <f>SUM(C35:C37)</f>
        <v>0</v>
      </c>
    </row>
    <row r="35" spans="1:3" ht="17.25" customHeight="1">
      <c r="A35" s="5">
        <v>2082301</v>
      </c>
      <c r="B35" s="23" t="s">
        <v>1029</v>
      </c>
      <c r="C35" s="6"/>
    </row>
    <row r="36" spans="1:3" ht="17.25" customHeight="1">
      <c r="A36" s="5">
        <v>2082302</v>
      </c>
      <c r="B36" s="23" t="s">
        <v>1030</v>
      </c>
      <c r="C36" s="6"/>
    </row>
    <row r="37" spans="1:3" ht="17.25" customHeight="1">
      <c r="A37" s="5">
        <v>2082399</v>
      </c>
      <c r="B37" s="23" t="s">
        <v>2147</v>
      </c>
      <c r="C37" s="6"/>
    </row>
    <row r="38" spans="1:3" ht="17.25" customHeight="1">
      <c r="A38" s="5">
        <v>20829</v>
      </c>
      <c r="B38" s="22" t="s">
        <v>2148</v>
      </c>
      <c r="C38" s="6">
        <f>SUM(C39:C40)</f>
        <v>0</v>
      </c>
    </row>
    <row r="39" spans="1:3" ht="17.25" customHeight="1">
      <c r="A39" s="5">
        <v>2082901</v>
      </c>
      <c r="B39" s="23" t="s">
        <v>1030</v>
      </c>
      <c r="C39" s="6"/>
    </row>
    <row r="40" spans="1:3" ht="17.25" customHeight="1">
      <c r="A40" s="5">
        <v>2082999</v>
      </c>
      <c r="B40" s="23" t="s">
        <v>2149</v>
      </c>
      <c r="C40" s="6"/>
    </row>
    <row r="41" spans="1:3" ht="17.25" customHeight="1">
      <c r="A41" s="5">
        <v>211</v>
      </c>
      <c r="B41" s="22" t="s">
        <v>1798</v>
      </c>
      <c r="C41" s="6">
        <f>SUM(C42,C47)</f>
        <v>0</v>
      </c>
    </row>
    <row r="42" spans="1:3" ht="17.25" customHeight="1">
      <c r="A42" s="5">
        <v>21160</v>
      </c>
      <c r="B42" s="22" t="s">
        <v>2150</v>
      </c>
      <c r="C42" s="6">
        <f>SUM(C43:C46)</f>
        <v>0</v>
      </c>
    </row>
    <row r="43" spans="1:3" ht="17.25" customHeight="1">
      <c r="A43" s="5">
        <v>2116001</v>
      </c>
      <c r="B43" s="23" t="s">
        <v>2151</v>
      </c>
      <c r="C43" s="6"/>
    </row>
    <row r="44" spans="1:3" ht="17.25" customHeight="1">
      <c r="A44" s="5">
        <v>2116002</v>
      </c>
      <c r="B44" s="23" t="s">
        <v>2152</v>
      </c>
      <c r="C44" s="6"/>
    </row>
    <row r="45" spans="1:3" ht="17.25" customHeight="1">
      <c r="A45" s="5">
        <v>2116003</v>
      </c>
      <c r="B45" s="23" t="s">
        <v>2153</v>
      </c>
      <c r="C45" s="6"/>
    </row>
    <row r="46" spans="1:3" ht="17.25" customHeight="1">
      <c r="A46" s="5">
        <v>2116099</v>
      </c>
      <c r="B46" s="23" t="s">
        <v>2154</v>
      </c>
      <c r="C46" s="6"/>
    </row>
    <row r="47" spans="1:3" ht="17.25" customHeight="1">
      <c r="A47" s="5">
        <v>21161</v>
      </c>
      <c r="B47" s="22" t="s">
        <v>2155</v>
      </c>
      <c r="C47" s="6">
        <f>SUM(C48:C51)</f>
        <v>0</v>
      </c>
    </row>
    <row r="48" spans="1:3" ht="17.25" customHeight="1">
      <c r="A48" s="5">
        <v>2116101</v>
      </c>
      <c r="B48" s="23" t="s">
        <v>2156</v>
      </c>
      <c r="C48" s="6"/>
    </row>
    <row r="49" spans="1:3" ht="17.25" customHeight="1">
      <c r="A49" s="5">
        <v>2116102</v>
      </c>
      <c r="B49" s="23" t="s">
        <v>2157</v>
      </c>
      <c r="C49" s="6"/>
    </row>
    <row r="50" spans="1:3" ht="17.25" customHeight="1">
      <c r="A50" s="5">
        <v>2116103</v>
      </c>
      <c r="B50" s="23" t="s">
        <v>2158</v>
      </c>
      <c r="C50" s="6"/>
    </row>
    <row r="51" spans="1:3" ht="17.25" customHeight="1">
      <c r="A51" s="5">
        <v>2116104</v>
      </c>
      <c r="B51" s="23" t="s">
        <v>2159</v>
      </c>
      <c r="C51" s="6"/>
    </row>
    <row r="52" spans="1:3" ht="17.25" customHeight="1">
      <c r="A52" s="5">
        <v>212</v>
      </c>
      <c r="B52" s="22" t="s">
        <v>1799</v>
      </c>
      <c r="C52" s="6">
        <f>SUM(C53,C69,C73:C74,C80,C84,C88,C92,C98,C101)</f>
        <v>811</v>
      </c>
    </row>
    <row r="53" spans="1:3" ht="17.25" customHeight="1">
      <c r="A53" s="5">
        <v>21208</v>
      </c>
      <c r="B53" s="22" t="s">
        <v>1032</v>
      </c>
      <c r="C53" s="6">
        <f>SUM(C54:C68)</f>
        <v>800</v>
      </c>
    </row>
    <row r="54" spans="1:3" ht="17.25" customHeight="1">
      <c r="A54" s="5">
        <v>2120801</v>
      </c>
      <c r="B54" s="23" t="s">
        <v>1033</v>
      </c>
      <c r="C54" s="6">
        <v>800</v>
      </c>
    </row>
    <row r="55" spans="1:3" ht="17.25" customHeight="1">
      <c r="A55" s="5">
        <v>2120802</v>
      </c>
      <c r="B55" s="23" t="s">
        <v>1034</v>
      </c>
      <c r="C55" s="6"/>
    </row>
    <row r="56" spans="1:3" ht="17.25" customHeight="1">
      <c r="A56" s="5">
        <v>2120803</v>
      </c>
      <c r="B56" s="23" t="s">
        <v>1035</v>
      </c>
      <c r="C56" s="6"/>
    </row>
    <row r="57" spans="1:3" ht="17.25" customHeight="1">
      <c r="A57" s="5">
        <v>2120804</v>
      </c>
      <c r="B57" s="23" t="s">
        <v>1036</v>
      </c>
      <c r="C57" s="6"/>
    </row>
    <row r="58" spans="1:3" ht="17.25" customHeight="1">
      <c r="A58" s="5">
        <v>2120805</v>
      </c>
      <c r="B58" s="23" t="s">
        <v>1037</v>
      </c>
      <c r="C58" s="6"/>
    </row>
    <row r="59" spans="1:3" ht="17.25" customHeight="1">
      <c r="A59" s="5">
        <v>2120806</v>
      </c>
      <c r="B59" s="23" t="s">
        <v>1038</v>
      </c>
      <c r="C59" s="6"/>
    </row>
    <row r="60" spans="1:3" ht="17.25" customHeight="1">
      <c r="A60" s="5">
        <v>2120807</v>
      </c>
      <c r="B60" s="23" t="s">
        <v>1039</v>
      </c>
      <c r="C60" s="6"/>
    </row>
    <row r="61" spans="1:3" ht="17.25" customHeight="1">
      <c r="A61" s="5">
        <v>2120809</v>
      </c>
      <c r="B61" s="23" t="s">
        <v>1040</v>
      </c>
      <c r="C61" s="6"/>
    </row>
    <row r="62" spans="1:3" ht="17.25" customHeight="1">
      <c r="A62" s="5">
        <v>2120810</v>
      </c>
      <c r="B62" s="23" t="s">
        <v>1041</v>
      </c>
      <c r="C62" s="6"/>
    </row>
    <row r="63" spans="1:3" ht="17.25" customHeight="1">
      <c r="A63" s="5">
        <v>2120811</v>
      </c>
      <c r="B63" s="23" t="s">
        <v>1042</v>
      </c>
      <c r="C63" s="6"/>
    </row>
    <row r="64" spans="1:3" ht="17.25" customHeight="1">
      <c r="A64" s="5">
        <v>2120813</v>
      </c>
      <c r="B64" s="23" t="s">
        <v>886</v>
      </c>
      <c r="C64" s="6"/>
    </row>
    <row r="65" spans="1:3" ht="17.25" customHeight="1">
      <c r="A65" s="5">
        <v>2120814</v>
      </c>
      <c r="B65" s="23" t="s">
        <v>1043</v>
      </c>
      <c r="C65" s="6"/>
    </row>
    <row r="66" spans="1:3" ht="17.25" customHeight="1">
      <c r="A66" s="5">
        <v>2120815</v>
      </c>
      <c r="B66" s="23" t="s">
        <v>1044</v>
      </c>
      <c r="C66" s="6"/>
    </row>
    <row r="67" spans="1:3" ht="17.25" customHeight="1">
      <c r="A67" s="5">
        <v>2120816</v>
      </c>
      <c r="B67" s="23" t="s">
        <v>1045</v>
      </c>
      <c r="C67" s="6"/>
    </row>
    <row r="68" spans="1:3" ht="17.25" customHeight="1">
      <c r="A68" s="5">
        <v>2120899</v>
      </c>
      <c r="B68" s="23" t="s">
        <v>1046</v>
      </c>
      <c r="C68" s="6"/>
    </row>
    <row r="69" spans="1:3" ht="17.25" customHeight="1">
      <c r="A69" s="5">
        <v>21210</v>
      </c>
      <c r="B69" s="22" t="s">
        <v>1047</v>
      </c>
      <c r="C69" s="6">
        <f>SUM(C70:C72)</f>
        <v>0</v>
      </c>
    </row>
    <row r="70" spans="1:3" ht="17.25" customHeight="1">
      <c r="A70" s="5">
        <v>2121001</v>
      </c>
      <c r="B70" s="23" t="s">
        <v>1033</v>
      </c>
      <c r="C70" s="6"/>
    </row>
    <row r="71" spans="1:3" ht="17.25" customHeight="1">
      <c r="A71" s="5">
        <v>2121002</v>
      </c>
      <c r="B71" s="23" t="s">
        <v>1034</v>
      </c>
      <c r="C71" s="6"/>
    </row>
    <row r="72" spans="1:3" ht="17.25" customHeight="1">
      <c r="A72" s="5">
        <v>2121099</v>
      </c>
      <c r="B72" s="23" t="s">
        <v>1048</v>
      </c>
      <c r="C72" s="6"/>
    </row>
    <row r="73" spans="1:3" ht="17.25" customHeight="1">
      <c r="A73" s="5">
        <v>21211</v>
      </c>
      <c r="B73" s="22" t="s">
        <v>1049</v>
      </c>
      <c r="C73" s="6"/>
    </row>
    <row r="74" spans="1:3" ht="17.25" customHeight="1">
      <c r="A74" s="5">
        <v>21213</v>
      </c>
      <c r="B74" s="22" t="s">
        <v>1050</v>
      </c>
      <c r="C74" s="6">
        <f>SUM(C75:C79)</f>
        <v>11</v>
      </c>
    </row>
    <row r="75" spans="1:3" ht="17.25" customHeight="1">
      <c r="A75" s="5">
        <v>2121301</v>
      </c>
      <c r="B75" s="23" t="s">
        <v>1051</v>
      </c>
      <c r="C75" s="6">
        <v>11</v>
      </c>
    </row>
    <row r="76" spans="1:3" ht="17.25" customHeight="1">
      <c r="A76" s="5">
        <v>2121302</v>
      </c>
      <c r="B76" s="23" t="s">
        <v>1052</v>
      </c>
      <c r="C76" s="6"/>
    </row>
    <row r="77" spans="1:3" ht="17.25" customHeight="1">
      <c r="A77" s="5">
        <v>2121303</v>
      </c>
      <c r="B77" s="23" t="s">
        <v>1053</v>
      </c>
      <c r="C77" s="6"/>
    </row>
    <row r="78" spans="1:3" ht="17.25" customHeight="1">
      <c r="A78" s="5">
        <v>2121304</v>
      </c>
      <c r="B78" s="23" t="s">
        <v>1054</v>
      </c>
      <c r="C78" s="6"/>
    </row>
    <row r="79" spans="1:3" ht="17.25" customHeight="1">
      <c r="A79" s="5">
        <v>2121399</v>
      </c>
      <c r="B79" s="23" t="s">
        <v>1055</v>
      </c>
      <c r="C79" s="6"/>
    </row>
    <row r="80" spans="1:3" ht="17.25" customHeight="1">
      <c r="A80" s="5">
        <v>21214</v>
      </c>
      <c r="B80" s="22" t="s">
        <v>2160</v>
      </c>
      <c r="C80" s="6">
        <f>SUM(C81:C83)</f>
        <v>0</v>
      </c>
    </row>
    <row r="81" spans="1:3" ht="17.25" customHeight="1">
      <c r="A81" s="5">
        <v>2121401</v>
      </c>
      <c r="B81" s="23" t="s">
        <v>2161</v>
      </c>
      <c r="C81" s="6"/>
    </row>
    <row r="82" spans="1:3" ht="17.25" customHeight="1">
      <c r="A82" s="5">
        <v>2121402</v>
      </c>
      <c r="B82" s="23" t="s">
        <v>2162</v>
      </c>
      <c r="C82" s="6"/>
    </row>
    <row r="83" spans="1:3" ht="17.25" customHeight="1">
      <c r="A83" s="5">
        <v>2121499</v>
      </c>
      <c r="B83" s="23" t="s">
        <v>2163</v>
      </c>
      <c r="C83" s="6"/>
    </row>
    <row r="84" spans="1:3" ht="17.25" customHeight="1">
      <c r="A84" s="5">
        <v>21215</v>
      </c>
      <c r="B84" s="22" t="s">
        <v>2164</v>
      </c>
      <c r="C84" s="6">
        <f>SUM(C85:C87)</f>
        <v>0</v>
      </c>
    </row>
    <row r="85" spans="1:3" ht="17.25" customHeight="1">
      <c r="A85" s="5">
        <v>2121501</v>
      </c>
      <c r="B85" s="23" t="s">
        <v>2165</v>
      </c>
      <c r="C85" s="6"/>
    </row>
    <row r="86" spans="1:3" ht="17.25" customHeight="1">
      <c r="A86" s="5">
        <v>2121502</v>
      </c>
      <c r="B86" s="23" t="s">
        <v>2166</v>
      </c>
      <c r="C86" s="6"/>
    </row>
    <row r="87" spans="1:3" ht="17.25" customHeight="1">
      <c r="A87" s="5">
        <v>2121599</v>
      </c>
      <c r="B87" s="23" t="s">
        <v>2167</v>
      </c>
      <c r="C87" s="6"/>
    </row>
    <row r="88" spans="1:3" ht="17.25" customHeight="1">
      <c r="A88" s="5">
        <v>21216</v>
      </c>
      <c r="B88" s="22" t="s">
        <v>2168</v>
      </c>
      <c r="C88" s="6">
        <f>SUM(C89:C91)</f>
        <v>0</v>
      </c>
    </row>
    <row r="89" spans="1:3" ht="17.25" customHeight="1">
      <c r="A89" s="5">
        <v>2121601</v>
      </c>
      <c r="B89" s="23" t="s">
        <v>2165</v>
      </c>
      <c r="C89" s="6"/>
    </row>
    <row r="90" spans="1:3" ht="17.25" customHeight="1">
      <c r="A90" s="5">
        <v>2121602</v>
      </c>
      <c r="B90" s="23" t="s">
        <v>2166</v>
      </c>
      <c r="C90" s="6"/>
    </row>
    <row r="91" spans="1:3" ht="17.25" customHeight="1">
      <c r="A91" s="5">
        <v>2121699</v>
      </c>
      <c r="B91" s="23" t="s">
        <v>2169</v>
      </c>
      <c r="C91" s="6"/>
    </row>
    <row r="92" spans="1:3" ht="17.25" customHeight="1">
      <c r="A92" s="5">
        <v>21217</v>
      </c>
      <c r="B92" s="22" t="s">
        <v>2170</v>
      </c>
      <c r="C92" s="6">
        <f>SUM(C93:C97)</f>
        <v>0</v>
      </c>
    </row>
    <row r="93" spans="1:3" ht="17.25" customHeight="1">
      <c r="A93" s="5">
        <v>2121701</v>
      </c>
      <c r="B93" s="23" t="s">
        <v>2171</v>
      </c>
      <c r="C93" s="6"/>
    </row>
    <row r="94" spans="1:3" ht="17.25" customHeight="1">
      <c r="A94" s="5">
        <v>2121702</v>
      </c>
      <c r="B94" s="23" t="s">
        <v>2172</v>
      </c>
      <c r="C94" s="6"/>
    </row>
    <row r="95" spans="1:3" ht="17.25" customHeight="1">
      <c r="A95" s="5">
        <v>2121703</v>
      </c>
      <c r="B95" s="23" t="s">
        <v>2173</v>
      </c>
      <c r="C95" s="6"/>
    </row>
    <row r="96" spans="1:3" ht="17.25" customHeight="1">
      <c r="A96" s="5">
        <v>2121704</v>
      </c>
      <c r="B96" s="23" t="s">
        <v>2174</v>
      </c>
      <c r="C96" s="6"/>
    </row>
    <row r="97" spans="1:3" ht="17.25" customHeight="1">
      <c r="A97" s="5">
        <v>2121799</v>
      </c>
      <c r="B97" s="23" t="s">
        <v>2175</v>
      </c>
      <c r="C97" s="6"/>
    </row>
    <row r="98" spans="1:3" ht="17.25" customHeight="1">
      <c r="A98" s="5">
        <v>21218</v>
      </c>
      <c r="B98" s="22" t="s">
        <v>2176</v>
      </c>
      <c r="C98" s="6">
        <f>SUM(C99:C100)</f>
        <v>0</v>
      </c>
    </row>
    <row r="99" spans="1:3" ht="17.25" customHeight="1">
      <c r="A99" s="5">
        <v>2121801</v>
      </c>
      <c r="B99" s="23" t="s">
        <v>2177</v>
      </c>
      <c r="C99" s="6"/>
    </row>
    <row r="100" spans="1:3" ht="17.25" customHeight="1">
      <c r="A100" s="5">
        <v>2121899</v>
      </c>
      <c r="B100" s="23" t="s">
        <v>2178</v>
      </c>
      <c r="C100" s="6"/>
    </row>
    <row r="101" spans="1:3" ht="17.25" customHeight="1">
      <c r="A101" s="5">
        <v>21219</v>
      </c>
      <c r="B101" s="22" t="s">
        <v>2179</v>
      </c>
      <c r="C101" s="6">
        <f>SUM(C102:C109)</f>
        <v>0</v>
      </c>
    </row>
    <row r="102" spans="1:3" ht="17.25" customHeight="1">
      <c r="A102" s="5">
        <v>2121901</v>
      </c>
      <c r="B102" s="23" t="s">
        <v>2165</v>
      </c>
      <c r="C102" s="6"/>
    </row>
    <row r="103" spans="1:3" ht="17.25" customHeight="1">
      <c r="A103" s="5">
        <v>2121902</v>
      </c>
      <c r="B103" s="23" t="s">
        <v>2166</v>
      </c>
      <c r="C103" s="6"/>
    </row>
    <row r="104" spans="1:3" ht="17.25" customHeight="1">
      <c r="A104" s="5">
        <v>2121903</v>
      </c>
      <c r="B104" s="23" t="s">
        <v>2180</v>
      </c>
      <c r="C104" s="6"/>
    </row>
    <row r="105" spans="1:3" ht="17.25" customHeight="1">
      <c r="A105" s="5">
        <v>2121904</v>
      </c>
      <c r="B105" s="23" t="s">
        <v>2181</v>
      </c>
      <c r="C105" s="6"/>
    </row>
    <row r="106" spans="1:3" ht="17.25" customHeight="1">
      <c r="A106" s="5">
        <v>2121905</v>
      </c>
      <c r="B106" s="23" t="s">
        <v>2182</v>
      </c>
      <c r="C106" s="6"/>
    </row>
    <row r="107" spans="1:3" ht="17.25" customHeight="1">
      <c r="A107" s="5">
        <v>2121906</v>
      </c>
      <c r="B107" s="23" t="s">
        <v>2183</v>
      </c>
      <c r="C107" s="6"/>
    </row>
    <row r="108" spans="1:3" ht="17.25" customHeight="1">
      <c r="A108" s="5">
        <v>2121907</v>
      </c>
      <c r="B108" s="23" t="s">
        <v>2184</v>
      </c>
      <c r="C108" s="6"/>
    </row>
    <row r="109" spans="1:3" ht="17.25" customHeight="1">
      <c r="A109" s="5">
        <v>2121999</v>
      </c>
      <c r="B109" s="23" t="s">
        <v>2185</v>
      </c>
      <c r="C109" s="6"/>
    </row>
    <row r="110" spans="1:3" ht="17.25" customHeight="1">
      <c r="A110" s="5">
        <v>213</v>
      </c>
      <c r="B110" s="22" t="s">
        <v>1800</v>
      </c>
      <c r="C110" s="6">
        <f>SUM(C111,C116,C121,C126,C129)</f>
        <v>0</v>
      </c>
    </row>
    <row r="111" spans="1:3" ht="17.25" customHeight="1">
      <c r="A111" s="5">
        <v>21366</v>
      </c>
      <c r="B111" s="22" t="s">
        <v>2186</v>
      </c>
      <c r="C111" s="6">
        <f>SUM(C112:C115)</f>
        <v>0</v>
      </c>
    </row>
    <row r="112" spans="1:3" ht="17.25" customHeight="1">
      <c r="A112" s="5">
        <v>2136601</v>
      </c>
      <c r="B112" s="23" t="s">
        <v>1030</v>
      </c>
      <c r="C112" s="6"/>
    </row>
    <row r="113" spans="1:3" ht="17.25" customHeight="1">
      <c r="A113" s="5">
        <v>2136602</v>
      </c>
      <c r="B113" s="23" t="s">
        <v>2187</v>
      </c>
      <c r="C113" s="6"/>
    </row>
    <row r="114" spans="1:3" ht="17.25" customHeight="1">
      <c r="A114" s="5">
        <v>2136603</v>
      </c>
      <c r="B114" s="23" t="s">
        <v>2188</v>
      </c>
      <c r="C114" s="6"/>
    </row>
    <row r="115" spans="1:3" ht="17.25" customHeight="1">
      <c r="A115" s="5">
        <v>2136699</v>
      </c>
      <c r="B115" s="23" t="s">
        <v>2189</v>
      </c>
      <c r="C115" s="6"/>
    </row>
    <row r="116" spans="1:3" ht="17.25" customHeight="1">
      <c r="A116" s="5">
        <v>21367</v>
      </c>
      <c r="B116" s="22" t="s">
        <v>2190</v>
      </c>
      <c r="C116" s="6">
        <f>SUM(C117:C120)</f>
        <v>0</v>
      </c>
    </row>
    <row r="117" spans="1:3" ht="17.25" customHeight="1">
      <c r="A117" s="5">
        <v>2136701</v>
      </c>
      <c r="B117" s="23" t="s">
        <v>1030</v>
      </c>
      <c r="C117" s="6"/>
    </row>
    <row r="118" spans="1:3" ht="17.25" customHeight="1">
      <c r="A118" s="5">
        <v>2136702</v>
      </c>
      <c r="B118" s="23" t="s">
        <v>2187</v>
      </c>
      <c r="C118" s="6"/>
    </row>
    <row r="119" spans="1:3" ht="17.25" customHeight="1">
      <c r="A119" s="5">
        <v>2136703</v>
      </c>
      <c r="B119" s="23" t="s">
        <v>2191</v>
      </c>
      <c r="C119" s="6"/>
    </row>
    <row r="120" spans="1:3" ht="17.25" customHeight="1">
      <c r="A120" s="5">
        <v>2136799</v>
      </c>
      <c r="B120" s="23" t="s">
        <v>2192</v>
      </c>
      <c r="C120" s="6"/>
    </row>
    <row r="121" spans="1:3" ht="17.25" customHeight="1">
      <c r="A121" s="5">
        <v>21369</v>
      </c>
      <c r="B121" s="22" t="s">
        <v>2193</v>
      </c>
      <c r="C121" s="6">
        <f>SUM(C122:C125)</f>
        <v>0</v>
      </c>
    </row>
    <row r="122" spans="1:3" ht="17.25" customHeight="1">
      <c r="A122" s="5">
        <v>2136901</v>
      </c>
      <c r="B122" s="23" t="s">
        <v>682</v>
      </c>
      <c r="C122" s="6"/>
    </row>
    <row r="123" spans="1:3" ht="17.25" customHeight="1">
      <c r="A123" s="5">
        <v>2136902</v>
      </c>
      <c r="B123" s="23" t="s">
        <v>2194</v>
      </c>
      <c r="C123" s="6"/>
    </row>
    <row r="124" spans="1:3" ht="17.25" customHeight="1">
      <c r="A124" s="5">
        <v>2136903</v>
      </c>
      <c r="B124" s="23" t="s">
        <v>2195</v>
      </c>
      <c r="C124" s="6"/>
    </row>
    <row r="125" spans="1:3" ht="17.25" customHeight="1">
      <c r="A125" s="5">
        <v>2136999</v>
      </c>
      <c r="B125" s="23" t="s">
        <v>2196</v>
      </c>
      <c r="C125" s="6"/>
    </row>
    <row r="126" spans="1:3" ht="17.25" customHeight="1">
      <c r="A126" s="5">
        <v>21370</v>
      </c>
      <c r="B126" s="22" t="s">
        <v>2197</v>
      </c>
      <c r="C126" s="6">
        <f>SUM(C127:C128)</f>
        <v>0</v>
      </c>
    </row>
    <row r="127" spans="1:3" ht="17.25" customHeight="1">
      <c r="A127" s="5">
        <v>2137001</v>
      </c>
      <c r="B127" s="23" t="s">
        <v>2198</v>
      </c>
      <c r="C127" s="6"/>
    </row>
    <row r="128" spans="1:3" ht="17.25" customHeight="1">
      <c r="A128" s="5">
        <v>2137099</v>
      </c>
      <c r="B128" s="23" t="s">
        <v>2199</v>
      </c>
      <c r="C128" s="6"/>
    </row>
    <row r="129" spans="1:3" ht="17.25" customHeight="1">
      <c r="A129" s="5">
        <v>21371</v>
      </c>
      <c r="B129" s="22" t="s">
        <v>2200</v>
      </c>
      <c r="C129" s="6">
        <f>SUM(C130:C133)</f>
        <v>0</v>
      </c>
    </row>
    <row r="130" spans="1:3" ht="17.25" customHeight="1">
      <c r="A130" s="5">
        <v>2137101</v>
      </c>
      <c r="B130" s="23" t="s">
        <v>2201</v>
      </c>
      <c r="C130" s="6"/>
    </row>
    <row r="131" spans="1:3" ht="17.25" customHeight="1">
      <c r="A131" s="5">
        <v>2137102</v>
      </c>
      <c r="B131" s="23" t="s">
        <v>2202</v>
      </c>
      <c r="C131" s="6"/>
    </row>
    <row r="132" spans="1:3" ht="17.25" customHeight="1">
      <c r="A132" s="5">
        <v>2137103</v>
      </c>
      <c r="B132" s="23" t="s">
        <v>2203</v>
      </c>
      <c r="C132" s="6"/>
    </row>
    <row r="133" spans="1:3" ht="17.25" customHeight="1">
      <c r="A133" s="5">
        <v>2137199</v>
      </c>
      <c r="B133" s="23" t="s">
        <v>2204</v>
      </c>
      <c r="C133" s="6"/>
    </row>
    <row r="134" spans="1:3" ht="17.25" customHeight="1">
      <c r="A134" s="5">
        <v>214</v>
      </c>
      <c r="B134" s="22" t="s">
        <v>1804</v>
      </c>
      <c r="C134" s="6">
        <f>SUM(C135,C140,C145,C154,C161,C171,C174,C177)</f>
        <v>0</v>
      </c>
    </row>
    <row r="135" spans="1:3" ht="17.25" customHeight="1">
      <c r="A135" s="5">
        <v>21460</v>
      </c>
      <c r="B135" s="22" t="s">
        <v>2205</v>
      </c>
      <c r="C135" s="6">
        <f>SUM(C136:C139)</f>
        <v>0</v>
      </c>
    </row>
    <row r="136" spans="1:3" ht="17.25" customHeight="1">
      <c r="A136" s="5">
        <v>2146001</v>
      </c>
      <c r="B136" s="23" t="s">
        <v>710</v>
      </c>
      <c r="C136" s="6"/>
    </row>
    <row r="137" spans="1:3" ht="17.25" customHeight="1">
      <c r="A137" s="5">
        <v>2146002</v>
      </c>
      <c r="B137" s="23" t="s">
        <v>711</v>
      </c>
      <c r="C137" s="6"/>
    </row>
    <row r="138" spans="1:3" ht="17.25" customHeight="1">
      <c r="A138" s="5">
        <v>2146003</v>
      </c>
      <c r="B138" s="23" t="s">
        <v>2206</v>
      </c>
      <c r="C138" s="6"/>
    </row>
    <row r="139" spans="1:3" ht="17.25" customHeight="1">
      <c r="A139" s="5">
        <v>2146099</v>
      </c>
      <c r="B139" s="23" t="s">
        <v>2207</v>
      </c>
      <c r="C139" s="6"/>
    </row>
    <row r="140" spans="1:3" ht="17.25" customHeight="1">
      <c r="A140" s="5">
        <v>21462</v>
      </c>
      <c r="B140" s="22" t="s">
        <v>2208</v>
      </c>
      <c r="C140" s="6">
        <f>SUM(C141:C144)</f>
        <v>0</v>
      </c>
    </row>
    <row r="141" spans="1:3" ht="17.25" customHeight="1">
      <c r="A141" s="5">
        <v>2146201</v>
      </c>
      <c r="B141" s="23" t="s">
        <v>2206</v>
      </c>
      <c r="C141" s="6"/>
    </row>
    <row r="142" spans="1:3" ht="17.25" customHeight="1">
      <c r="A142" s="5">
        <v>2146202</v>
      </c>
      <c r="B142" s="23" t="s">
        <v>2209</v>
      </c>
      <c r="C142" s="6"/>
    </row>
    <row r="143" spans="1:3" ht="17.25" customHeight="1">
      <c r="A143" s="5">
        <v>2146203</v>
      </c>
      <c r="B143" s="23" t="s">
        <v>2210</v>
      </c>
      <c r="C143" s="6"/>
    </row>
    <row r="144" spans="1:3" ht="17.25" customHeight="1">
      <c r="A144" s="5">
        <v>2146299</v>
      </c>
      <c r="B144" s="23" t="s">
        <v>2211</v>
      </c>
      <c r="C144" s="6"/>
    </row>
    <row r="145" spans="1:3" ht="17.25" customHeight="1">
      <c r="A145" s="5">
        <v>21464</v>
      </c>
      <c r="B145" s="22" t="s">
        <v>2212</v>
      </c>
      <c r="C145" s="6">
        <f>SUM(C146:C153)</f>
        <v>0</v>
      </c>
    </row>
    <row r="146" spans="1:3" ht="17.25" customHeight="1">
      <c r="A146" s="5">
        <v>2146401</v>
      </c>
      <c r="B146" s="23" t="s">
        <v>2213</v>
      </c>
      <c r="C146" s="6"/>
    </row>
    <row r="147" spans="1:3" ht="17.25" customHeight="1">
      <c r="A147" s="5">
        <v>2146402</v>
      </c>
      <c r="B147" s="23" t="s">
        <v>2214</v>
      </c>
      <c r="C147" s="6"/>
    </row>
    <row r="148" spans="1:3" ht="17.25" customHeight="1">
      <c r="A148" s="5">
        <v>2146403</v>
      </c>
      <c r="B148" s="23" t="s">
        <v>2215</v>
      </c>
      <c r="C148" s="6"/>
    </row>
    <row r="149" spans="1:3" ht="17.25" customHeight="1">
      <c r="A149" s="5">
        <v>2146404</v>
      </c>
      <c r="B149" s="23" t="s">
        <v>2216</v>
      </c>
      <c r="C149" s="6"/>
    </row>
    <row r="150" spans="1:3" ht="17.25" customHeight="1">
      <c r="A150" s="5">
        <v>2146405</v>
      </c>
      <c r="B150" s="23" t="s">
        <v>2217</v>
      </c>
      <c r="C150" s="6"/>
    </row>
    <row r="151" spans="1:3" ht="17.25" customHeight="1">
      <c r="A151" s="5">
        <v>2146406</v>
      </c>
      <c r="B151" s="23" t="s">
        <v>2218</v>
      </c>
      <c r="C151" s="6"/>
    </row>
    <row r="152" spans="1:3" ht="17.25" customHeight="1">
      <c r="A152" s="5">
        <v>2146407</v>
      </c>
      <c r="B152" s="23" t="s">
        <v>2219</v>
      </c>
      <c r="C152" s="6"/>
    </row>
    <row r="153" spans="1:3" ht="17.25" customHeight="1">
      <c r="A153" s="5">
        <v>2146499</v>
      </c>
      <c r="B153" s="23" t="s">
        <v>2220</v>
      </c>
      <c r="C153" s="6"/>
    </row>
    <row r="154" spans="1:3" ht="17.25" customHeight="1">
      <c r="A154" s="5">
        <v>21468</v>
      </c>
      <c r="B154" s="22" t="s">
        <v>2221</v>
      </c>
      <c r="C154" s="6">
        <f>SUM(C155:C160)</f>
        <v>0</v>
      </c>
    </row>
    <row r="155" spans="1:3" ht="17.25" customHeight="1">
      <c r="A155" s="5">
        <v>2146801</v>
      </c>
      <c r="B155" s="23" t="s">
        <v>2222</v>
      </c>
      <c r="C155" s="6"/>
    </row>
    <row r="156" spans="1:3" ht="17.25" customHeight="1">
      <c r="A156" s="5">
        <v>2146802</v>
      </c>
      <c r="B156" s="23" t="s">
        <v>2223</v>
      </c>
      <c r="C156" s="6"/>
    </row>
    <row r="157" spans="1:3" ht="17.25" customHeight="1">
      <c r="A157" s="5">
        <v>2146803</v>
      </c>
      <c r="B157" s="23" t="s">
        <v>2224</v>
      </c>
      <c r="C157" s="6"/>
    </row>
    <row r="158" spans="1:3" ht="17.25" customHeight="1">
      <c r="A158" s="5">
        <v>2146804</v>
      </c>
      <c r="B158" s="23" t="s">
        <v>2225</v>
      </c>
      <c r="C158" s="6"/>
    </row>
    <row r="159" spans="1:3" ht="17.25" customHeight="1">
      <c r="A159" s="5">
        <v>2146805</v>
      </c>
      <c r="B159" s="23" t="s">
        <v>2226</v>
      </c>
      <c r="C159" s="6"/>
    </row>
    <row r="160" spans="1:3" ht="17.25" customHeight="1">
      <c r="A160" s="5">
        <v>2146899</v>
      </c>
      <c r="B160" s="23" t="s">
        <v>2227</v>
      </c>
      <c r="C160" s="6"/>
    </row>
    <row r="161" spans="1:3" ht="17.25" customHeight="1">
      <c r="A161" s="5">
        <v>21469</v>
      </c>
      <c r="B161" s="22" t="s">
        <v>2228</v>
      </c>
      <c r="C161" s="6">
        <f>SUM(C162:C170)</f>
        <v>0</v>
      </c>
    </row>
    <row r="162" spans="1:3" ht="17.25" customHeight="1">
      <c r="A162" s="5">
        <v>2146901</v>
      </c>
      <c r="B162" s="23" t="s">
        <v>2229</v>
      </c>
      <c r="C162" s="6"/>
    </row>
    <row r="163" spans="1:3" ht="17.25" customHeight="1">
      <c r="A163" s="5">
        <v>2146902</v>
      </c>
      <c r="B163" s="23" t="s">
        <v>737</v>
      </c>
      <c r="C163" s="6"/>
    </row>
    <row r="164" spans="1:3" ht="17.25" customHeight="1">
      <c r="A164" s="5">
        <v>2146903</v>
      </c>
      <c r="B164" s="23" t="s">
        <v>2230</v>
      </c>
      <c r="C164" s="6"/>
    </row>
    <row r="165" spans="1:3" ht="17.25" customHeight="1">
      <c r="A165" s="5">
        <v>2146904</v>
      </c>
      <c r="B165" s="23" t="s">
        <v>2231</v>
      </c>
      <c r="C165" s="6"/>
    </row>
    <row r="166" spans="1:3" ht="17.25" customHeight="1">
      <c r="A166" s="5">
        <v>2146906</v>
      </c>
      <c r="B166" s="23" t="s">
        <v>2232</v>
      </c>
      <c r="C166" s="6"/>
    </row>
    <row r="167" spans="1:3" ht="17.25" customHeight="1">
      <c r="A167" s="5">
        <v>2146907</v>
      </c>
      <c r="B167" s="23" t="s">
        <v>2233</v>
      </c>
      <c r="C167" s="6"/>
    </row>
    <row r="168" spans="1:3" ht="17.25" customHeight="1">
      <c r="A168" s="5">
        <v>2146908</v>
      </c>
      <c r="B168" s="23" t="s">
        <v>2234</v>
      </c>
      <c r="C168" s="6"/>
    </row>
    <row r="169" spans="1:3" ht="15.75" customHeight="1">
      <c r="A169" s="5">
        <v>2146909</v>
      </c>
      <c r="B169" s="23" t="s">
        <v>2235</v>
      </c>
      <c r="C169" s="6"/>
    </row>
    <row r="170" spans="1:3" ht="17.25" customHeight="1">
      <c r="A170" s="5">
        <v>2146999</v>
      </c>
      <c r="B170" s="23" t="s">
        <v>2236</v>
      </c>
      <c r="C170" s="6"/>
    </row>
    <row r="171" spans="1:3" ht="17.25" customHeight="1">
      <c r="A171" s="5">
        <v>21470</v>
      </c>
      <c r="B171" s="22" t="s">
        <v>2237</v>
      </c>
      <c r="C171" s="6">
        <f>SUM(C172:C173)</f>
        <v>0</v>
      </c>
    </row>
    <row r="172" spans="1:3" ht="17.25" customHeight="1">
      <c r="A172" s="5">
        <v>2147001</v>
      </c>
      <c r="B172" s="23" t="s">
        <v>2238</v>
      </c>
      <c r="C172" s="6"/>
    </row>
    <row r="173" spans="1:3" ht="17.25" customHeight="1">
      <c r="A173" s="5">
        <v>2147099</v>
      </c>
      <c r="B173" s="23" t="s">
        <v>2239</v>
      </c>
      <c r="C173" s="6"/>
    </row>
    <row r="174" spans="1:3" ht="17.25" customHeight="1">
      <c r="A174" s="5">
        <v>21471</v>
      </c>
      <c r="B174" s="22" t="s">
        <v>2240</v>
      </c>
      <c r="C174" s="6">
        <f>SUM(C175:C176)</f>
        <v>0</v>
      </c>
    </row>
    <row r="175" spans="1:3" ht="17.25" customHeight="1">
      <c r="A175" s="5">
        <v>2147101</v>
      </c>
      <c r="B175" s="23" t="s">
        <v>2238</v>
      </c>
      <c r="C175" s="6"/>
    </row>
    <row r="176" spans="1:3" ht="17.25" customHeight="1">
      <c r="A176" s="5">
        <v>2147199</v>
      </c>
      <c r="B176" s="23" t="s">
        <v>2241</v>
      </c>
      <c r="C176" s="6"/>
    </row>
    <row r="177" spans="1:3" ht="17.25" customHeight="1">
      <c r="A177" s="5">
        <v>21472</v>
      </c>
      <c r="B177" s="22" t="s">
        <v>2242</v>
      </c>
      <c r="C177" s="6"/>
    </row>
    <row r="178" spans="1:3" ht="17.25" customHeight="1">
      <c r="A178" s="5">
        <v>215</v>
      </c>
      <c r="B178" s="22" t="s">
        <v>1805</v>
      </c>
      <c r="C178" s="6">
        <f>C179</f>
        <v>0</v>
      </c>
    </row>
    <row r="179" spans="1:3" ht="17.25" customHeight="1">
      <c r="A179" s="5">
        <v>21562</v>
      </c>
      <c r="B179" s="22" t="s">
        <v>2243</v>
      </c>
      <c r="C179" s="6">
        <f>SUM(C180:C182)</f>
        <v>0</v>
      </c>
    </row>
    <row r="180" spans="1:3" ht="17.25" customHeight="1">
      <c r="A180" s="5">
        <v>2156201</v>
      </c>
      <c r="B180" s="23" t="s">
        <v>2244</v>
      </c>
      <c r="C180" s="6"/>
    </row>
    <row r="181" spans="1:3" ht="17.25" customHeight="1">
      <c r="A181" s="5">
        <v>2156202</v>
      </c>
      <c r="B181" s="23" t="s">
        <v>2245</v>
      </c>
      <c r="C181" s="6"/>
    </row>
    <row r="182" spans="1:3" ht="17.25" customHeight="1">
      <c r="A182" s="5">
        <v>2156299</v>
      </c>
      <c r="B182" s="23" t="s">
        <v>2246</v>
      </c>
      <c r="C182" s="6"/>
    </row>
    <row r="183" spans="1:3" ht="17.25" customHeight="1">
      <c r="A183" s="5">
        <v>217</v>
      </c>
      <c r="B183" s="22" t="s">
        <v>1807</v>
      </c>
      <c r="C183" s="6">
        <f>C184</f>
        <v>0</v>
      </c>
    </row>
    <row r="184" spans="1:3" ht="17.25" customHeight="1">
      <c r="A184" s="5">
        <v>21704</v>
      </c>
      <c r="B184" s="22" t="s">
        <v>828</v>
      </c>
      <c r="C184" s="6">
        <f>SUM(C185:C186)</f>
        <v>0</v>
      </c>
    </row>
    <row r="185" spans="1:3" ht="17.25" customHeight="1">
      <c r="A185" s="5">
        <v>2170402</v>
      </c>
      <c r="B185" s="23" t="s">
        <v>2247</v>
      </c>
      <c r="C185" s="6"/>
    </row>
    <row r="186" spans="1:3" ht="17.25" customHeight="1">
      <c r="A186" s="5">
        <v>2170403</v>
      </c>
      <c r="B186" s="23" t="s">
        <v>2248</v>
      </c>
      <c r="C186" s="6"/>
    </row>
    <row r="187" spans="1:3" ht="17.25" customHeight="1">
      <c r="A187" s="5">
        <v>229</v>
      </c>
      <c r="B187" s="22" t="s">
        <v>1848</v>
      </c>
      <c r="C187" s="6">
        <f>SUM(C188,C192,C201:C202)</f>
        <v>8600</v>
      </c>
    </row>
    <row r="188" spans="1:3" ht="17.25" customHeight="1">
      <c r="A188" s="5">
        <v>22904</v>
      </c>
      <c r="B188" s="22" t="s">
        <v>1056</v>
      </c>
      <c r="C188" s="6">
        <f>SUM(C189:C191)</f>
        <v>8600</v>
      </c>
    </row>
    <row r="189" spans="1:3" ht="17.25" customHeight="1">
      <c r="A189" s="5">
        <v>2290401</v>
      </c>
      <c r="B189" s="23" t="s">
        <v>1057</v>
      </c>
      <c r="C189" s="6"/>
    </row>
    <row r="190" spans="1:3" ht="17.25" customHeight="1">
      <c r="A190" s="5">
        <v>2290402</v>
      </c>
      <c r="B190" s="23" t="s">
        <v>1058</v>
      </c>
      <c r="C190" s="6">
        <v>8600</v>
      </c>
    </row>
    <row r="191" spans="1:3" ht="17.25" customHeight="1">
      <c r="A191" s="5">
        <v>2290403</v>
      </c>
      <c r="B191" s="23" t="s">
        <v>1059</v>
      </c>
      <c r="C191" s="6"/>
    </row>
    <row r="192" spans="1:3" ht="17.25" customHeight="1">
      <c r="A192" s="5">
        <v>22908</v>
      </c>
      <c r="B192" s="22" t="s">
        <v>1060</v>
      </c>
      <c r="C192" s="6">
        <f>SUM(C193:C200)</f>
        <v>0</v>
      </c>
    </row>
    <row r="193" spans="1:3" ht="17.25" customHeight="1">
      <c r="A193" s="5">
        <v>2290802</v>
      </c>
      <c r="B193" s="23" t="s">
        <v>1061</v>
      </c>
      <c r="C193" s="6"/>
    </row>
    <row r="194" spans="1:3" ht="17.25" customHeight="1">
      <c r="A194" s="5">
        <v>2290803</v>
      </c>
      <c r="B194" s="23" t="s">
        <v>1062</v>
      </c>
      <c r="C194" s="6"/>
    </row>
    <row r="195" spans="1:3" ht="17.25" customHeight="1">
      <c r="A195" s="5">
        <v>2290804</v>
      </c>
      <c r="B195" s="23" t="s">
        <v>1063</v>
      </c>
      <c r="C195" s="6"/>
    </row>
    <row r="196" spans="1:3" ht="17.25" customHeight="1">
      <c r="A196" s="5">
        <v>2290805</v>
      </c>
      <c r="B196" s="23" t="s">
        <v>1064</v>
      </c>
      <c r="C196" s="6"/>
    </row>
    <row r="197" spans="1:3" ht="17.25" customHeight="1">
      <c r="A197" s="5">
        <v>2290806</v>
      </c>
      <c r="B197" s="23" t="s">
        <v>1065</v>
      </c>
      <c r="C197" s="6"/>
    </row>
    <row r="198" spans="1:3" ht="17.25" customHeight="1">
      <c r="A198" s="5">
        <v>2290807</v>
      </c>
      <c r="B198" s="23" t="s">
        <v>1066</v>
      </c>
      <c r="C198" s="6"/>
    </row>
    <row r="199" spans="1:3" ht="17.25" customHeight="1">
      <c r="A199" s="5">
        <v>2290808</v>
      </c>
      <c r="B199" s="23" t="s">
        <v>1067</v>
      </c>
      <c r="C199" s="6"/>
    </row>
    <row r="200" spans="1:3" ht="17.25" customHeight="1">
      <c r="A200" s="5">
        <v>2290899</v>
      </c>
      <c r="B200" s="23" t="s">
        <v>1068</v>
      </c>
      <c r="C200" s="6"/>
    </row>
    <row r="201" spans="1:3" ht="17.25" customHeight="1">
      <c r="A201" s="5">
        <v>22909</v>
      </c>
      <c r="B201" s="22" t="s">
        <v>1069</v>
      </c>
      <c r="C201" s="6"/>
    </row>
    <row r="202" spans="1:3" ht="17.25" customHeight="1">
      <c r="A202" s="5">
        <v>22960</v>
      </c>
      <c r="B202" s="22" t="s">
        <v>1070</v>
      </c>
      <c r="C202" s="6">
        <f>SUM(C203:C213)</f>
        <v>0</v>
      </c>
    </row>
    <row r="203" spans="1:3" ht="17.25" customHeight="1">
      <c r="A203" s="5">
        <v>2296001</v>
      </c>
      <c r="B203" s="23" t="s">
        <v>1071</v>
      </c>
      <c r="C203" s="6"/>
    </row>
    <row r="204" spans="1:3" ht="17.25" customHeight="1">
      <c r="A204" s="5">
        <v>2296002</v>
      </c>
      <c r="B204" s="23" t="s">
        <v>1072</v>
      </c>
      <c r="C204" s="6"/>
    </row>
    <row r="205" spans="1:3" ht="17.25" customHeight="1">
      <c r="A205" s="5">
        <v>2296003</v>
      </c>
      <c r="B205" s="23" t="s">
        <v>1073</v>
      </c>
      <c r="C205" s="6"/>
    </row>
    <row r="206" spans="1:3" ht="17.25" customHeight="1">
      <c r="A206" s="5">
        <v>2296004</v>
      </c>
      <c r="B206" s="23" t="s">
        <v>1074</v>
      </c>
      <c r="C206" s="6"/>
    </row>
    <row r="207" spans="1:3" ht="17.25" customHeight="1">
      <c r="A207" s="5">
        <v>2296005</v>
      </c>
      <c r="B207" s="23" t="s">
        <v>1075</v>
      </c>
      <c r="C207" s="6"/>
    </row>
    <row r="208" spans="1:3" ht="17.25" customHeight="1">
      <c r="A208" s="5">
        <v>2296006</v>
      </c>
      <c r="B208" s="23" t="s">
        <v>1076</v>
      </c>
      <c r="C208" s="6"/>
    </row>
    <row r="209" spans="1:3" ht="17.25" customHeight="1">
      <c r="A209" s="5">
        <v>2296010</v>
      </c>
      <c r="B209" s="23" t="s">
        <v>1077</v>
      </c>
      <c r="C209" s="6"/>
    </row>
    <row r="210" spans="1:3" ht="17.25" customHeight="1">
      <c r="A210" s="5">
        <v>2296011</v>
      </c>
      <c r="B210" s="23" t="s">
        <v>2249</v>
      </c>
      <c r="C210" s="6"/>
    </row>
    <row r="211" spans="1:3" ht="17.25" customHeight="1">
      <c r="A211" s="5">
        <v>2296012</v>
      </c>
      <c r="B211" s="23" t="s">
        <v>1078</v>
      </c>
      <c r="C211" s="6"/>
    </row>
    <row r="212" spans="1:3" ht="17.25" customHeight="1">
      <c r="A212" s="5">
        <v>2296013</v>
      </c>
      <c r="B212" s="23" t="s">
        <v>1079</v>
      </c>
      <c r="C212" s="6"/>
    </row>
    <row r="213" spans="1:3" ht="17.25" customHeight="1">
      <c r="A213" s="5">
        <v>2296099</v>
      </c>
      <c r="B213" s="23" t="s">
        <v>1080</v>
      </c>
      <c r="C213" s="6"/>
    </row>
    <row r="214" spans="1:3" ht="17.25" customHeight="1">
      <c r="A214" s="5">
        <v>232</v>
      </c>
      <c r="B214" s="22" t="s">
        <v>1816</v>
      </c>
      <c r="C214" s="6">
        <f>C215</f>
        <v>13400</v>
      </c>
    </row>
    <row r="215" spans="1:3" ht="17.25" customHeight="1">
      <c r="A215" s="5">
        <v>23204</v>
      </c>
      <c r="B215" s="22" t="s">
        <v>1081</v>
      </c>
      <c r="C215" s="6">
        <f>SUM(C216:C230)</f>
        <v>13400</v>
      </c>
    </row>
    <row r="216" spans="1:3" ht="17.25" customHeight="1">
      <c r="A216" s="5">
        <v>2320401</v>
      </c>
      <c r="B216" s="23" t="s">
        <v>1082</v>
      </c>
      <c r="C216" s="6"/>
    </row>
    <row r="217" spans="1:3" ht="17.25" customHeight="1">
      <c r="A217" s="5">
        <v>2320405</v>
      </c>
      <c r="B217" s="23" t="s">
        <v>1083</v>
      </c>
      <c r="C217" s="6"/>
    </row>
    <row r="218" spans="1:3" ht="17.25" customHeight="1">
      <c r="A218" s="5">
        <v>2320411</v>
      </c>
      <c r="B218" s="23" t="s">
        <v>1084</v>
      </c>
      <c r="C218" s="6">
        <v>8747</v>
      </c>
    </row>
    <row r="219" spans="1:3" ht="17.25" customHeight="1">
      <c r="A219" s="5">
        <v>2320413</v>
      </c>
      <c r="B219" s="23" t="s">
        <v>1085</v>
      </c>
      <c r="C219" s="6"/>
    </row>
    <row r="220" spans="1:3" ht="17.25" customHeight="1">
      <c r="A220" s="5">
        <v>2320414</v>
      </c>
      <c r="B220" s="23" t="s">
        <v>1086</v>
      </c>
      <c r="C220" s="6"/>
    </row>
    <row r="221" spans="1:3" ht="17.25" customHeight="1">
      <c r="A221" s="5">
        <v>2320416</v>
      </c>
      <c r="B221" s="23" t="s">
        <v>1087</v>
      </c>
      <c r="C221" s="6"/>
    </row>
    <row r="222" spans="1:3" ht="17.25" customHeight="1">
      <c r="A222" s="5">
        <v>2320417</v>
      </c>
      <c r="B222" s="23" t="s">
        <v>1088</v>
      </c>
      <c r="C222" s="6"/>
    </row>
    <row r="223" spans="1:3" ht="17.25" customHeight="1">
      <c r="A223" s="5">
        <v>2320418</v>
      </c>
      <c r="B223" s="23" t="s">
        <v>1089</v>
      </c>
      <c r="C223" s="6"/>
    </row>
    <row r="224" spans="1:3" ht="17.25" customHeight="1">
      <c r="A224" s="5">
        <v>2320419</v>
      </c>
      <c r="B224" s="23" t="s">
        <v>1090</v>
      </c>
      <c r="C224" s="6"/>
    </row>
    <row r="225" spans="1:3" ht="17.25" customHeight="1">
      <c r="A225" s="5">
        <v>2320420</v>
      </c>
      <c r="B225" s="23" t="s">
        <v>1091</v>
      </c>
      <c r="C225" s="6"/>
    </row>
    <row r="226" spans="1:3" ht="17.25" customHeight="1">
      <c r="A226" s="5">
        <v>2320431</v>
      </c>
      <c r="B226" s="23" t="s">
        <v>1092</v>
      </c>
      <c r="C226" s="6"/>
    </row>
    <row r="227" spans="1:3" ht="17.25" customHeight="1">
      <c r="A227" s="5">
        <v>2320432</v>
      </c>
      <c r="B227" s="23" t="s">
        <v>1093</v>
      </c>
      <c r="C227" s="6"/>
    </row>
    <row r="228" spans="1:3" ht="17.25" customHeight="1">
      <c r="A228" s="5">
        <v>2320433</v>
      </c>
      <c r="B228" s="23" t="s">
        <v>1094</v>
      </c>
      <c r="C228" s="6">
        <v>933</v>
      </c>
    </row>
    <row r="229" spans="1:3" ht="17.25" customHeight="1">
      <c r="A229" s="5">
        <v>2320498</v>
      </c>
      <c r="B229" s="23" t="s">
        <v>1095</v>
      </c>
      <c r="C229" s="6">
        <v>3720</v>
      </c>
    </row>
    <row r="230" spans="1:3" ht="17.25" customHeight="1">
      <c r="A230" s="5">
        <v>2320499</v>
      </c>
      <c r="B230" s="23" t="s">
        <v>1096</v>
      </c>
      <c r="C230" s="6"/>
    </row>
    <row r="231" spans="1:3" ht="17.25" customHeight="1">
      <c r="A231" s="5">
        <v>233</v>
      </c>
      <c r="B231" s="22" t="s">
        <v>1817</v>
      </c>
      <c r="C231" s="6">
        <f>C232</f>
        <v>55</v>
      </c>
    </row>
    <row r="232" spans="1:3" ht="17.25" customHeight="1">
      <c r="A232" s="5">
        <v>23304</v>
      </c>
      <c r="B232" s="22" t="s">
        <v>1097</v>
      </c>
      <c r="C232" s="6">
        <f>SUM(C233:C247)</f>
        <v>55</v>
      </c>
    </row>
    <row r="233" spans="1:3" ht="17.25" customHeight="1">
      <c r="A233" s="5">
        <v>2330401</v>
      </c>
      <c r="B233" s="23" t="s">
        <v>1098</v>
      </c>
      <c r="C233" s="6"/>
    </row>
    <row r="234" spans="1:3" ht="17.25" customHeight="1">
      <c r="A234" s="5">
        <v>2330405</v>
      </c>
      <c r="B234" s="23" t="s">
        <v>1099</v>
      </c>
      <c r="C234" s="6"/>
    </row>
    <row r="235" spans="1:3" ht="17.25" customHeight="1">
      <c r="A235" s="5">
        <v>2330411</v>
      </c>
      <c r="B235" s="23" t="s">
        <v>1100</v>
      </c>
      <c r="C235" s="6">
        <v>42</v>
      </c>
    </row>
    <row r="236" spans="1:3" ht="17.25" customHeight="1">
      <c r="A236" s="5">
        <v>2330413</v>
      </c>
      <c r="B236" s="23" t="s">
        <v>1101</v>
      </c>
      <c r="C236" s="6"/>
    </row>
    <row r="237" spans="1:3" ht="17.25" customHeight="1">
      <c r="A237" s="5">
        <v>2330414</v>
      </c>
      <c r="B237" s="23" t="s">
        <v>1102</v>
      </c>
      <c r="C237" s="6"/>
    </row>
    <row r="238" spans="1:3" ht="17.25" customHeight="1">
      <c r="A238" s="5">
        <v>2330416</v>
      </c>
      <c r="B238" s="23" t="s">
        <v>1103</v>
      </c>
      <c r="C238" s="6"/>
    </row>
    <row r="239" spans="1:3" ht="17.25" customHeight="1">
      <c r="A239" s="5">
        <v>2330417</v>
      </c>
      <c r="B239" s="23" t="s">
        <v>1104</v>
      </c>
      <c r="C239" s="6"/>
    </row>
    <row r="240" spans="1:3" ht="17.25" customHeight="1">
      <c r="A240" s="5">
        <v>2330418</v>
      </c>
      <c r="B240" s="23" t="s">
        <v>1105</v>
      </c>
      <c r="C240" s="6"/>
    </row>
    <row r="241" spans="1:3" ht="17.25" customHeight="1">
      <c r="A241" s="5">
        <v>2330419</v>
      </c>
      <c r="B241" s="23" t="s">
        <v>1106</v>
      </c>
      <c r="C241" s="6"/>
    </row>
    <row r="242" spans="1:3" ht="17.25" customHeight="1">
      <c r="A242" s="5">
        <v>2330420</v>
      </c>
      <c r="B242" s="23" t="s">
        <v>1107</v>
      </c>
      <c r="C242" s="6"/>
    </row>
    <row r="243" spans="1:3" ht="17.25" customHeight="1">
      <c r="A243" s="5">
        <v>2330431</v>
      </c>
      <c r="B243" s="23" t="s">
        <v>1108</v>
      </c>
      <c r="C243" s="6"/>
    </row>
    <row r="244" spans="1:3" ht="17.25" customHeight="1">
      <c r="A244" s="5">
        <v>2330432</v>
      </c>
      <c r="B244" s="23" t="s">
        <v>1109</v>
      </c>
      <c r="C244" s="6"/>
    </row>
    <row r="245" spans="1:3" ht="17.25" customHeight="1">
      <c r="A245" s="5">
        <v>2330433</v>
      </c>
      <c r="B245" s="23" t="s">
        <v>1110</v>
      </c>
      <c r="C245" s="6"/>
    </row>
    <row r="246" spans="1:3" ht="17.25" customHeight="1">
      <c r="A246" s="5">
        <v>2330498</v>
      </c>
      <c r="B246" s="23" t="s">
        <v>1111</v>
      </c>
      <c r="C246" s="6">
        <v>13</v>
      </c>
    </row>
    <row r="247" spans="1:3" ht="17.25" customHeight="1">
      <c r="A247" s="5">
        <v>2330499</v>
      </c>
      <c r="B247" s="23" t="s">
        <v>1112</v>
      </c>
      <c r="C247" s="6"/>
    </row>
    <row r="248" spans="1:3" ht="17.25" customHeight="1">
      <c r="A248" s="5">
        <v>234</v>
      </c>
      <c r="B248" s="7" t="s">
        <v>2250</v>
      </c>
      <c r="C248" s="6">
        <f>SUM(C249,C262)</f>
        <v>0</v>
      </c>
    </row>
    <row r="249" spans="1:3" ht="17.25" customHeight="1">
      <c r="A249" s="5">
        <v>23401</v>
      </c>
      <c r="B249" s="7" t="s">
        <v>1822</v>
      </c>
      <c r="C249" s="6">
        <f>SUM(C250:C261)</f>
        <v>0</v>
      </c>
    </row>
    <row r="250" spans="1:3" ht="17.25" customHeight="1">
      <c r="A250" s="5">
        <v>2340101</v>
      </c>
      <c r="B250" s="5" t="s">
        <v>2251</v>
      </c>
      <c r="C250" s="6"/>
    </row>
    <row r="251" spans="1:3" ht="17.25" customHeight="1">
      <c r="A251" s="5">
        <v>2340102</v>
      </c>
      <c r="B251" s="5" t="s">
        <v>2252</v>
      </c>
      <c r="C251" s="6"/>
    </row>
    <row r="252" spans="1:3" ht="17.25" customHeight="1">
      <c r="A252" s="5">
        <v>2340103</v>
      </c>
      <c r="B252" s="5" t="s">
        <v>2253</v>
      </c>
      <c r="C252" s="6"/>
    </row>
    <row r="253" spans="1:3" ht="17.25" customHeight="1">
      <c r="A253" s="5">
        <v>2340104</v>
      </c>
      <c r="B253" s="5" t="s">
        <v>2254</v>
      </c>
      <c r="C253" s="6"/>
    </row>
    <row r="254" spans="1:3" ht="17.25" customHeight="1">
      <c r="A254" s="5">
        <v>2340105</v>
      </c>
      <c r="B254" s="5" t="s">
        <v>2255</v>
      </c>
      <c r="C254" s="6"/>
    </row>
    <row r="255" spans="1:3" ht="17.25" customHeight="1">
      <c r="A255" s="5">
        <v>2340106</v>
      </c>
      <c r="B255" s="5" t="s">
        <v>2256</v>
      </c>
      <c r="C255" s="6"/>
    </row>
    <row r="256" spans="1:3" ht="17.25" customHeight="1">
      <c r="A256" s="5">
        <v>2340107</v>
      </c>
      <c r="B256" s="5" t="s">
        <v>2257</v>
      </c>
      <c r="C256" s="6"/>
    </row>
    <row r="257" spans="1:3" ht="17.25" customHeight="1">
      <c r="A257" s="5">
        <v>2340108</v>
      </c>
      <c r="B257" s="5" t="s">
        <v>2258</v>
      </c>
      <c r="C257" s="6"/>
    </row>
    <row r="258" spans="1:3" ht="17.25" customHeight="1">
      <c r="A258" s="5">
        <v>2340109</v>
      </c>
      <c r="B258" s="5" t="s">
        <v>2259</v>
      </c>
      <c r="C258" s="6"/>
    </row>
    <row r="259" spans="1:3" ht="17.25" customHeight="1">
      <c r="A259" s="5">
        <v>2340110</v>
      </c>
      <c r="B259" s="5" t="s">
        <v>2260</v>
      </c>
      <c r="C259" s="6"/>
    </row>
    <row r="260" spans="1:3" ht="17.25" customHeight="1">
      <c r="A260" s="5">
        <v>2340111</v>
      </c>
      <c r="B260" s="5" t="s">
        <v>2261</v>
      </c>
      <c r="C260" s="6"/>
    </row>
    <row r="261" spans="1:3" ht="17.25" customHeight="1">
      <c r="A261" s="5">
        <v>2340199</v>
      </c>
      <c r="B261" s="5" t="s">
        <v>2262</v>
      </c>
      <c r="C261" s="6"/>
    </row>
    <row r="262" spans="1:3" ht="17.25" customHeight="1">
      <c r="A262" s="5">
        <v>23402</v>
      </c>
      <c r="B262" s="7" t="s">
        <v>2263</v>
      </c>
      <c r="C262" s="6">
        <f>SUM(C263:C268)</f>
        <v>0</v>
      </c>
    </row>
    <row r="263" spans="1:3" ht="17.25" customHeight="1">
      <c r="A263" s="5">
        <v>2340201</v>
      </c>
      <c r="B263" s="5" t="s">
        <v>789</v>
      </c>
      <c r="C263" s="6"/>
    </row>
    <row r="264" spans="1:3" ht="17.25" customHeight="1">
      <c r="A264" s="5">
        <v>2340202</v>
      </c>
      <c r="B264" s="5" t="s">
        <v>832</v>
      </c>
      <c r="C264" s="6"/>
    </row>
    <row r="265" spans="1:3" ht="17.25" customHeight="1">
      <c r="A265" s="5">
        <v>2340203</v>
      </c>
      <c r="B265" s="5" t="s">
        <v>2264</v>
      </c>
      <c r="C265" s="6"/>
    </row>
    <row r="266" spans="1:3" ht="17.25" customHeight="1">
      <c r="A266" s="5">
        <v>2340204</v>
      </c>
      <c r="B266" s="5" t="s">
        <v>2265</v>
      </c>
      <c r="C266" s="6"/>
    </row>
    <row r="267" spans="1:3" ht="17.25" customHeight="1">
      <c r="A267" s="5">
        <v>2340205</v>
      </c>
      <c r="B267" s="5" t="s">
        <v>2266</v>
      </c>
      <c r="C267" s="6"/>
    </row>
    <row r="268" spans="1:3" ht="17.25" customHeight="1">
      <c r="A268" s="5">
        <v>2340299</v>
      </c>
      <c r="B268" s="5" t="s">
        <v>2267</v>
      </c>
      <c r="C268" s="6"/>
    </row>
  </sheetData>
  <mergeCells count="1">
    <mergeCell ref="A1:C1"/>
  </mergeCells>
  <phoneticPr fontId="14" type="noConversion"/>
  <dataValidations count="1">
    <dataValidation type="decimal" allowBlank="1" showInputMessage="1" showErrorMessage="1" sqref="C4:C268 IY4:IY268 SU4:SU268 ACQ4:ACQ268 AMM4:AMM268 AWI4:AWI268 BGE4:BGE268 BQA4:BQA268 BZW4:BZW268 CJS4:CJS268 CTO4:CTO268 DDK4:DDK268 DNG4:DNG268 DXC4:DXC268 EGY4:EGY268 EQU4:EQU268 FAQ4:FAQ268 FKM4:FKM268 FUI4:FUI268 GEE4:GEE268 GOA4:GOA268 GXW4:GXW268 HHS4:HHS268 HRO4:HRO268 IBK4:IBK268 ILG4:ILG268 IVC4:IVC268 JEY4:JEY268 JOU4:JOU268 JYQ4:JYQ268 KIM4:KIM268 KSI4:KSI268 LCE4:LCE268 LMA4:LMA268 LVW4:LVW268 MFS4:MFS268 MPO4:MPO268 MZK4:MZK268 NJG4:NJG268 NTC4:NTC268 OCY4:OCY268 OMU4:OMU268 OWQ4:OWQ268 PGM4:PGM268 PQI4:PQI268 QAE4:QAE268 QKA4:QKA268 QTW4:QTW268 RDS4:RDS268 RNO4:RNO268 RXK4:RXK268 SHG4:SHG268 SRC4:SRC268 TAY4:TAY268 TKU4:TKU268 TUQ4:TUQ268 UEM4:UEM268 UOI4:UOI268 UYE4:UYE268 VIA4:VIA268 VRW4:VRW268 WBS4:WBS268 WLO4:WLO268 WVK4:WVK268 C65540:C65804 IY65540:IY65804 SU65540:SU65804 ACQ65540:ACQ65804 AMM65540:AMM65804 AWI65540:AWI65804 BGE65540:BGE65804 BQA65540:BQA65804 BZW65540:BZW65804 CJS65540:CJS65804 CTO65540:CTO65804 DDK65540:DDK65804 DNG65540:DNG65804 DXC65540:DXC65804 EGY65540:EGY65804 EQU65540:EQU65804 FAQ65540:FAQ65804 FKM65540:FKM65804 FUI65540:FUI65804 GEE65540:GEE65804 GOA65540:GOA65804 GXW65540:GXW65804 HHS65540:HHS65804 HRO65540:HRO65804 IBK65540:IBK65804 ILG65540:ILG65804 IVC65540:IVC65804 JEY65540:JEY65804 JOU65540:JOU65804 JYQ65540:JYQ65804 KIM65540:KIM65804 KSI65540:KSI65804 LCE65540:LCE65804 LMA65540:LMA65804 LVW65540:LVW65804 MFS65540:MFS65804 MPO65540:MPO65804 MZK65540:MZK65804 NJG65540:NJG65804 NTC65540:NTC65804 OCY65540:OCY65804 OMU65540:OMU65804 OWQ65540:OWQ65804 PGM65540:PGM65804 PQI65540:PQI65804 QAE65540:QAE65804 QKA65540:QKA65804 QTW65540:QTW65804 RDS65540:RDS65804 RNO65540:RNO65804 RXK65540:RXK65804 SHG65540:SHG65804 SRC65540:SRC65804 TAY65540:TAY65804 TKU65540:TKU65804 TUQ65540:TUQ65804 UEM65540:UEM65804 UOI65540:UOI65804 UYE65540:UYE65804 VIA65540:VIA65804 VRW65540:VRW65804 WBS65540:WBS65804 WLO65540:WLO65804 WVK65540:WVK65804 C131076:C131340 IY131076:IY131340 SU131076:SU131340 ACQ131076:ACQ131340 AMM131076:AMM131340 AWI131076:AWI131340 BGE131076:BGE131340 BQA131076:BQA131340 BZW131076:BZW131340 CJS131076:CJS131340 CTO131076:CTO131340 DDK131076:DDK131340 DNG131076:DNG131340 DXC131076:DXC131340 EGY131076:EGY131340 EQU131076:EQU131340 FAQ131076:FAQ131340 FKM131076:FKM131340 FUI131076:FUI131340 GEE131076:GEE131340 GOA131076:GOA131340 GXW131076:GXW131340 HHS131076:HHS131340 HRO131076:HRO131340 IBK131076:IBK131340 ILG131076:ILG131340 IVC131076:IVC131340 JEY131076:JEY131340 JOU131076:JOU131340 JYQ131076:JYQ131340 KIM131076:KIM131340 KSI131076:KSI131340 LCE131076:LCE131340 LMA131076:LMA131340 LVW131076:LVW131340 MFS131076:MFS131340 MPO131076:MPO131340 MZK131076:MZK131340 NJG131076:NJG131340 NTC131076:NTC131340 OCY131076:OCY131340 OMU131076:OMU131340 OWQ131076:OWQ131340 PGM131076:PGM131340 PQI131076:PQI131340 QAE131076:QAE131340 QKA131076:QKA131340 QTW131076:QTW131340 RDS131076:RDS131340 RNO131076:RNO131340 RXK131076:RXK131340 SHG131076:SHG131340 SRC131076:SRC131340 TAY131076:TAY131340 TKU131076:TKU131340 TUQ131076:TUQ131340 UEM131076:UEM131340 UOI131076:UOI131340 UYE131076:UYE131340 VIA131076:VIA131340 VRW131076:VRW131340 WBS131076:WBS131340 WLO131076:WLO131340 WVK131076:WVK131340 C196612:C196876 IY196612:IY196876 SU196612:SU196876 ACQ196612:ACQ196876 AMM196612:AMM196876 AWI196612:AWI196876 BGE196612:BGE196876 BQA196612:BQA196876 BZW196612:BZW196876 CJS196612:CJS196876 CTO196612:CTO196876 DDK196612:DDK196876 DNG196612:DNG196876 DXC196612:DXC196876 EGY196612:EGY196876 EQU196612:EQU196876 FAQ196612:FAQ196876 FKM196612:FKM196876 FUI196612:FUI196876 GEE196612:GEE196876 GOA196612:GOA196876 GXW196612:GXW196876 HHS196612:HHS196876 HRO196612:HRO196876 IBK196612:IBK196876 ILG196612:ILG196876 IVC196612:IVC196876 JEY196612:JEY196876 JOU196612:JOU196876 JYQ196612:JYQ196876 KIM196612:KIM196876 KSI196612:KSI196876 LCE196612:LCE196876 LMA196612:LMA196876 LVW196612:LVW196876 MFS196612:MFS196876 MPO196612:MPO196876 MZK196612:MZK196876 NJG196612:NJG196876 NTC196612:NTC196876 OCY196612:OCY196876 OMU196612:OMU196876 OWQ196612:OWQ196876 PGM196612:PGM196876 PQI196612:PQI196876 QAE196612:QAE196876 QKA196612:QKA196876 QTW196612:QTW196876 RDS196612:RDS196876 RNO196612:RNO196876 RXK196612:RXK196876 SHG196612:SHG196876 SRC196612:SRC196876 TAY196612:TAY196876 TKU196612:TKU196876 TUQ196612:TUQ196876 UEM196612:UEM196876 UOI196612:UOI196876 UYE196612:UYE196876 VIA196612:VIA196876 VRW196612:VRW196876 WBS196612:WBS196876 WLO196612:WLO196876 WVK196612:WVK196876 C262148:C262412 IY262148:IY262412 SU262148:SU262412 ACQ262148:ACQ262412 AMM262148:AMM262412 AWI262148:AWI262412 BGE262148:BGE262412 BQA262148:BQA262412 BZW262148:BZW262412 CJS262148:CJS262412 CTO262148:CTO262412 DDK262148:DDK262412 DNG262148:DNG262412 DXC262148:DXC262412 EGY262148:EGY262412 EQU262148:EQU262412 FAQ262148:FAQ262412 FKM262148:FKM262412 FUI262148:FUI262412 GEE262148:GEE262412 GOA262148:GOA262412 GXW262148:GXW262412 HHS262148:HHS262412 HRO262148:HRO262412 IBK262148:IBK262412 ILG262148:ILG262412 IVC262148:IVC262412 JEY262148:JEY262412 JOU262148:JOU262412 JYQ262148:JYQ262412 KIM262148:KIM262412 KSI262148:KSI262412 LCE262148:LCE262412 LMA262148:LMA262412 LVW262148:LVW262412 MFS262148:MFS262412 MPO262148:MPO262412 MZK262148:MZK262412 NJG262148:NJG262412 NTC262148:NTC262412 OCY262148:OCY262412 OMU262148:OMU262412 OWQ262148:OWQ262412 PGM262148:PGM262412 PQI262148:PQI262412 QAE262148:QAE262412 QKA262148:QKA262412 QTW262148:QTW262412 RDS262148:RDS262412 RNO262148:RNO262412 RXK262148:RXK262412 SHG262148:SHG262412 SRC262148:SRC262412 TAY262148:TAY262412 TKU262148:TKU262412 TUQ262148:TUQ262412 UEM262148:UEM262412 UOI262148:UOI262412 UYE262148:UYE262412 VIA262148:VIA262412 VRW262148:VRW262412 WBS262148:WBS262412 WLO262148:WLO262412 WVK262148:WVK262412 C327684:C327948 IY327684:IY327948 SU327684:SU327948 ACQ327684:ACQ327948 AMM327684:AMM327948 AWI327684:AWI327948 BGE327684:BGE327948 BQA327684:BQA327948 BZW327684:BZW327948 CJS327684:CJS327948 CTO327684:CTO327948 DDK327684:DDK327948 DNG327684:DNG327948 DXC327684:DXC327948 EGY327684:EGY327948 EQU327684:EQU327948 FAQ327684:FAQ327948 FKM327684:FKM327948 FUI327684:FUI327948 GEE327684:GEE327948 GOA327684:GOA327948 GXW327684:GXW327948 HHS327684:HHS327948 HRO327684:HRO327948 IBK327684:IBK327948 ILG327684:ILG327948 IVC327684:IVC327948 JEY327684:JEY327948 JOU327684:JOU327948 JYQ327684:JYQ327948 KIM327684:KIM327948 KSI327684:KSI327948 LCE327684:LCE327948 LMA327684:LMA327948 LVW327684:LVW327948 MFS327684:MFS327948 MPO327684:MPO327948 MZK327684:MZK327948 NJG327684:NJG327948 NTC327684:NTC327948 OCY327684:OCY327948 OMU327684:OMU327948 OWQ327684:OWQ327948 PGM327684:PGM327948 PQI327684:PQI327948 QAE327684:QAE327948 QKA327684:QKA327948 QTW327684:QTW327948 RDS327684:RDS327948 RNO327684:RNO327948 RXK327684:RXK327948 SHG327684:SHG327948 SRC327684:SRC327948 TAY327684:TAY327948 TKU327684:TKU327948 TUQ327684:TUQ327948 UEM327684:UEM327948 UOI327684:UOI327948 UYE327684:UYE327948 VIA327684:VIA327948 VRW327684:VRW327948 WBS327684:WBS327948 WLO327684:WLO327948 WVK327684:WVK327948 C393220:C393484 IY393220:IY393484 SU393220:SU393484 ACQ393220:ACQ393484 AMM393220:AMM393484 AWI393220:AWI393484 BGE393220:BGE393484 BQA393220:BQA393484 BZW393220:BZW393484 CJS393220:CJS393484 CTO393220:CTO393484 DDK393220:DDK393484 DNG393220:DNG393484 DXC393220:DXC393484 EGY393220:EGY393484 EQU393220:EQU393484 FAQ393220:FAQ393484 FKM393220:FKM393484 FUI393220:FUI393484 GEE393220:GEE393484 GOA393220:GOA393484 GXW393220:GXW393484 HHS393220:HHS393484 HRO393220:HRO393484 IBK393220:IBK393484 ILG393220:ILG393484 IVC393220:IVC393484 JEY393220:JEY393484 JOU393220:JOU393484 JYQ393220:JYQ393484 KIM393220:KIM393484 KSI393220:KSI393484 LCE393220:LCE393484 LMA393220:LMA393484 LVW393220:LVW393484 MFS393220:MFS393484 MPO393220:MPO393484 MZK393220:MZK393484 NJG393220:NJG393484 NTC393220:NTC393484 OCY393220:OCY393484 OMU393220:OMU393484 OWQ393220:OWQ393484 PGM393220:PGM393484 PQI393220:PQI393484 QAE393220:QAE393484 QKA393220:QKA393484 QTW393220:QTW393484 RDS393220:RDS393484 RNO393220:RNO393484 RXK393220:RXK393484 SHG393220:SHG393484 SRC393220:SRC393484 TAY393220:TAY393484 TKU393220:TKU393484 TUQ393220:TUQ393484 UEM393220:UEM393484 UOI393220:UOI393484 UYE393220:UYE393484 VIA393220:VIA393484 VRW393220:VRW393484 WBS393220:WBS393484 WLO393220:WLO393484 WVK393220:WVK393484 C458756:C459020 IY458756:IY459020 SU458756:SU459020 ACQ458756:ACQ459020 AMM458756:AMM459020 AWI458756:AWI459020 BGE458756:BGE459020 BQA458756:BQA459020 BZW458756:BZW459020 CJS458756:CJS459020 CTO458756:CTO459020 DDK458756:DDK459020 DNG458756:DNG459020 DXC458756:DXC459020 EGY458756:EGY459020 EQU458756:EQU459020 FAQ458756:FAQ459020 FKM458756:FKM459020 FUI458756:FUI459020 GEE458756:GEE459020 GOA458756:GOA459020 GXW458756:GXW459020 HHS458756:HHS459020 HRO458756:HRO459020 IBK458756:IBK459020 ILG458756:ILG459020 IVC458756:IVC459020 JEY458756:JEY459020 JOU458756:JOU459020 JYQ458756:JYQ459020 KIM458756:KIM459020 KSI458756:KSI459020 LCE458756:LCE459020 LMA458756:LMA459020 LVW458756:LVW459020 MFS458756:MFS459020 MPO458756:MPO459020 MZK458756:MZK459020 NJG458756:NJG459020 NTC458756:NTC459020 OCY458756:OCY459020 OMU458756:OMU459020 OWQ458756:OWQ459020 PGM458756:PGM459020 PQI458756:PQI459020 QAE458756:QAE459020 QKA458756:QKA459020 QTW458756:QTW459020 RDS458756:RDS459020 RNO458756:RNO459020 RXK458756:RXK459020 SHG458756:SHG459020 SRC458756:SRC459020 TAY458756:TAY459020 TKU458756:TKU459020 TUQ458756:TUQ459020 UEM458756:UEM459020 UOI458756:UOI459020 UYE458756:UYE459020 VIA458756:VIA459020 VRW458756:VRW459020 WBS458756:WBS459020 WLO458756:WLO459020 WVK458756:WVK459020 C524292:C524556 IY524292:IY524556 SU524292:SU524556 ACQ524292:ACQ524556 AMM524292:AMM524556 AWI524292:AWI524556 BGE524292:BGE524556 BQA524292:BQA524556 BZW524292:BZW524556 CJS524292:CJS524556 CTO524292:CTO524556 DDK524292:DDK524556 DNG524292:DNG524556 DXC524292:DXC524556 EGY524292:EGY524556 EQU524292:EQU524556 FAQ524292:FAQ524556 FKM524292:FKM524556 FUI524292:FUI524556 GEE524292:GEE524556 GOA524292:GOA524556 GXW524292:GXW524556 HHS524292:HHS524556 HRO524292:HRO524556 IBK524292:IBK524556 ILG524292:ILG524556 IVC524292:IVC524556 JEY524292:JEY524556 JOU524292:JOU524556 JYQ524292:JYQ524556 KIM524292:KIM524556 KSI524292:KSI524556 LCE524292:LCE524556 LMA524292:LMA524556 LVW524292:LVW524556 MFS524292:MFS524556 MPO524292:MPO524556 MZK524292:MZK524556 NJG524292:NJG524556 NTC524292:NTC524556 OCY524292:OCY524556 OMU524292:OMU524556 OWQ524292:OWQ524556 PGM524292:PGM524556 PQI524292:PQI524556 QAE524292:QAE524556 QKA524292:QKA524556 QTW524292:QTW524556 RDS524292:RDS524556 RNO524292:RNO524556 RXK524292:RXK524556 SHG524292:SHG524556 SRC524292:SRC524556 TAY524292:TAY524556 TKU524292:TKU524556 TUQ524292:TUQ524556 UEM524292:UEM524556 UOI524292:UOI524556 UYE524292:UYE524556 VIA524292:VIA524556 VRW524292:VRW524556 WBS524292:WBS524556 WLO524292:WLO524556 WVK524292:WVK524556 C589828:C590092 IY589828:IY590092 SU589828:SU590092 ACQ589828:ACQ590092 AMM589828:AMM590092 AWI589828:AWI590092 BGE589828:BGE590092 BQA589828:BQA590092 BZW589828:BZW590092 CJS589828:CJS590092 CTO589828:CTO590092 DDK589828:DDK590092 DNG589828:DNG590092 DXC589828:DXC590092 EGY589828:EGY590092 EQU589828:EQU590092 FAQ589828:FAQ590092 FKM589828:FKM590092 FUI589828:FUI590092 GEE589828:GEE590092 GOA589828:GOA590092 GXW589828:GXW590092 HHS589828:HHS590092 HRO589828:HRO590092 IBK589828:IBK590092 ILG589828:ILG590092 IVC589828:IVC590092 JEY589828:JEY590092 JOU589828:JOU590092 JYQ589828:JYQ590092 KIM589828:KIM590092 KSI589828:KSI590092 LCE589828:LCE590092 LMA589828:LMA590092 LVW589828:LVW590092 MFS589828:MFS590092 MPO589828:MPO590092 MZK589828:MZK590092 NJG589828:NJG590092 NTC589828:NTC590092 OCY589828:OCY590092 OMU589828:OMU590092 OWQ589828:OWQ590092 PGM589828:PGM590092 PQI589828:PQI590092 QAE589828:QAE590092 QKA589828:QKA590092 QTW589828:QTW590092 RDS589828:RDS590092 RNO589828:RNO590092 RXK589828:RXK590092 SHG589828:SHG590092 SRC589828:SRC590092 TAY589828:TAY590092 TKU589828:TKU590092 TUQ589828:TUQ590092 UEM589828:UEM590092 UOI589828:UOI590092 UYE589828:UYE590092 VIA589828:VIA590092 VRW589828:VRW590092 WBS589828:WBS590092 WLO589828:WLO590092 WVK589828:WVK590092 C655364:C655628 IY655364:IY655628 SU655364:SU655628 ACQ655364:ACQ655628 AMM655364:AMM655628 AWI655364:AWI655628 BGE655364:BGE655628 BQA655364:BQA655628 BZW655364:BZW655628 CJS655364:CJS655628 CTO655364:CTO655628 DDK655364:DDK655628 DNG655364:DNG655628 DXC655364:DXC655628 EGY655364:EGY655628 EQU655364:EQU655628 FAQ655364:FAQ655628 FKM655364:FKM655628 FUI655364:FUI655628 GEE655364:GEE655628 GOA655364:GOA655628 GXW655364:GXW655628 HHS655364:HHS655628 HRO655364:HRO655628 IBK655364:IBK655628 ILG655364:ILG655628 IVC655364:IVC655628 JEY655364:JEY655628 JOU655364:JOU655628 JYQ655364:JYQ655628 KIM655364:KIM655628 KSI655364:KSI655628 LCE655364:LCE655628 LMA655364:LMA655628 LVW655364:LVW655628 MFS655364:MFS655628 MPO655364:MPO655628 MZK655364:MZK655628 NJG655364:NJG655628 NTC655364:NTC655628 OCY655364:OCY655628 OMU655364:OMU655628 OWQ655364:OWQ655628 PGM655364:PGM655628 PQI655364:PQI655628 QAE655364:QAE655628 QKA655364:QKA655628 QTW655364:QTW655628 RDS655364:RDS655628 RNO655364:RNO655628 RXK655364:RXK655628 SHG655364:SHG655628 SRC655364:SRC655628 TAY655364:TAY655628 TKU655364:TKU655628 TUQ655364:TUQ655628 UEM655364:UEM655628 UOI655364:UOI655628 UYE655364:UYE655628 VIA655364:VIA655628 VRW655364:VRW655628 WBS655364:WBS655628 WLO655364:WLO655628 WVK655364:WVK655628 C720900:C721164 IY720900:IY721164 SU720900:SU721164 ACQ720900:ACQ721164 AMM720900:AMM721164 AWI720900:AWI721164 BGE720900:BGE721164 BQA720900:BQA721164 BZW720900:BZW721164 CJS720900:CJS721164 CTO720900:CTO721164 DDK720900:DDK721164 DNG720900:DNG721164 DXC720900:DXC721164 EGY720900:EGY721164 EQU720900:EQU721164 FAQ720900:FAQ721164 FKM720900:FKM721164 FUI720900:FUI721164 GEE720900:GEE721164 GOA720900:GOA721164 GXW720900:GXW721164 HHS720900:HHS721164 HRO720900:HRO721164 IBK720900:IBK721164 ILG720900:ILG721164 IVC720900:IVC721164 JEY720900:JEY721164 JOU720900:JOU721164 JYQ720900:JYQ721164 KIM720900:KIM721164 KSI720900:KSI721164 LCE720900:LCE721164 LMA720900:LMA721164 LVW720900:LVW721164 MFS720900:MFS721164 MPO720900:MPO721164 MZK720900:MZK721164 NJG720900:NJG721164 NTC720900:NTC721164 OCY720900:OCY721164 OMU720900:OMU721164 OWQ720900:OWQ721164 PGM720900:PGM721164 PQI720900:PQI721164 QAE720900:QAE721164 QKA720900:QKA721164 QTW720900:QTW721164 RDS720900:RDS721164 RNO720900:RNO721164 RXK720900:RXK721164 SHG720900:SHG721164 SRC720900:SRC721164 TAY720900:TAY721164 TKU720900:TKU721164 TUQ720900:TUQ721164 UEM720900:UEM721164 UOI720900:UOI721164 UYE720900:UYE721164 VIA720900:VIA721164 VRW720900:VRW721164 WBS720900:WBS721164 WLO720900:WLO721164 WVK720900:WVK721164 C786436:C786700 IY786436:IY786700 SU786436:SU786700 ACQ786436:ACQ786700 AMM786436:AMM786700 AWI786436:AWI786700 BGE786436:BGE786700 BQA786436:BQA786700 BZW786436:BZW786700 CJS786436:CJS786700 CTO786436:CTO786700 DDK786436:DDK786700 DNG786436:DNG786700 DXC786436:DXC786700 EGY786436:EGY786700 EQU786436:EQU786700 FAQ786436:FAQ786700 FKM786436:FKM786700 FUI786436:FUI786700 GEE786436:GEE786700 GOA786436:GOA786700 GXW786436:GXW786700 HHS786436:HHS786700 HRO786436:HRO786700 IBK786436:IBK786700 ILG786436:ILG786700 IVC786436:IVC786700 JEY786436:JEY786700 JOU786436:JOU786700 JYQ786436:JYQ786700 KIM786436:KIM786700 KSI786436:KSI786700 LCE786436:LCE786700 LMA786436:LMA786700 LVW786436:LVW786700 MFS786436:MFS786700 MPO786436:MPO786700 MZK786436:MZK786700 NJG786436:NJG786700 NTC786436:NTC786700 OCY786436:OCY786700 OMU786436:OMU786700 OWQ786436:OWQ786700 PGM786436:PGM786700 PQI786436:PQI786700 QAE786436:QAE786700 QKA786436:QKA786700 QTW786436:QTW786700 RDS786436:RDS786700 RNO786436:RNO786700 RXK786436:RXK786700 SHG786436:SHG786700 SRC786436:SRC786700 TAY786436:TAY786700 TKU786436:TKU786700 TUQ786436:TUQ786700 UEM786436:UEM786700 UOI786436:UOI786700 UYE786436:UYE786700 VIA786436:VIA786700 VRW786436:VRW786700 WBS786436:WBS786700 WLO786436:WLO786700 WVK786436:WVK786700 C851972:C852236 IY851972:IY852236 SU851972:SU852236 ACQ851972:ACQ852236 AMM851972:AMM852236 AWI851972:AWI852236 BGE851972:BGE852236 BQA851972:BQA852236 BZW851972:BZW852236 CJS851972:CJS852236 CTO851972:CTO852236 DDK851972:DDK852236 DNG851972:DNG852236 DXC851972:DXC852236 EGY851972:EGY852236 EQU851972:EQU852236 FAQ851972:FAQ852236 FKM851972:FKM852236 FUI851972:FUI852236 GEE851972:GEE852236 GOA851972:GOA852236 GXW851972:GXW852236 HHS851972:HHS852236 HRO851972:HRO852236 IBK851972:IBK852236 ILG851972:ILG852236 IVC851972:IVC852236 JEY851972:JEY852236 JOU851972:JOU852236 JYQ851972:JYQ852236 KIM851972:KIM852236 KSI851972:KSI852236 LCE851972:LCE852236 LMA851972:LMA852236 LVW851972:LVW852236 MFS851972:MFS852236 MPO851972:MPO852236 MZK851972:MZK852236 NJG851972:NJG852236 NTC851972:NTC852236 OCY851972:OCY852236 OMU851972:OMU852236 OWQ851972:OWQ852236 PGM851972:PGM852236 PQI851972:PQI852236 QAE851972:QAE852236 QKA851972:QKA852236 QTW851972:QTW852236 RDS851972:RDS852236 RNO851972:RNO852236 RXK851972:RXK852236 SHG851972:SHG852236 SRC851972:SRC852236 TAY851972:TAY852236 TKU851972:TKU852236 TUQ851972:TUQ852236 UEM851972:UEM852236 UOI851972:UOI852236 UYE851972:UYE852236 VIA851972:VIA852236 VRW851972:VRW852236 WBS851972:WBS852236 WLO851972:WLO852236 WVK851972:WVK852236 C917508:C917772 IY917508:IY917772 SU917508:SU917772 ACQ917508:ACQ917772 AMM917508:AMM917772 AWI917508:AWI917772 BGE917508:BGE917772 BQA917508:BQA917772 BZW917508:BZW917772 CJS917508:CJS917772 CTO917508:CTO917772 DDK917508:DDK917772 DNG917508:DNG917772 DXC917508:DXC917772 EGY917508:EGY917772 EQU917508:EQU917772 FAQ917508:FAQ917772 FKM917508:FKM917772 FUI917508:FUI917772 GEE917508:GEE917772 GOA917508:GOA917772 GXW917508:GXW917772 HHS917508:HHS917772 HRO917508:HRO917772 IBK917508:IBK917772 ILG917508:ILG917772 IVC917508:IVC917772 JEY917508:JEY917772 JOU917508:JOU917772 JYQ917508:JYQ917772 KIM917508:KIM917772 KSI917508:KSI917772 LCE917508:LCE917772 LMA917508:LMA917772 LVW917508:LVW917772 MFS917508:MFS917772 MPO917508:MPO917772 MZK917508:MZK917772 NJG917508:NJG917772 NTC917508:NTC917772 OCY917508:OCY917772 OMU917508:OMU917772 OWQ917508:OWQ917772 PGM917508:PGM917772 PQI917508:PQI917772 QAE917508:QAE917772 QKA917508:QKA917772 QTW917508:QTW917772 RDS917508:RDS917772 RNO917508:RNO917772 RXK917508:RXK917772 SHG917508:SHG917772 SRC917508:SRC917772 TAY917508:TAY917772 TKU917508:TKU917772 TUQ917508:TUQ917772 UEM917508:UEM917772 UOI917508:UOI917772 UYE917508:UYE917772 VIA917508:VIA917772 VRW917508:VRW917772 WBS917508:WBS917772 WLO917508:WLO917772 WVK917508:WVK917772 C983044:C983308 IY983044:IY983308 SU983044:SU983308 ACQ983044:ACQ983308 AMM983044:AMM983308 AWI983044:AWI983308 BGE983044:BGE983308 BQA983044:BQA983308 BZW983044:BZW983308 CJS983044:CJS983308 CTO983044:CTO983308 DDK983044:DDK983308 DNG983044:DNG983308 DXC983044:DXC983308 EGY983044:EGY983308 EQU983044:EQU983308 FAQ983044:FAQ983308 FKM983044:FKM983308 FUI983044:FUI983308 GEE983044:GEE983308 GOA983044:GOA983308 GXW983044:GXW983308 HHS983044:HHS983308 HRO983044:HRO983308 IBK983044:IBK983308 ILG983044:ILG983308 IVC983044:IVC983308 JEY983044:JEY983308 JOU983044:JOU983308 JYQ983044:JYQ983308 KIM983044:KIM983308 KSI983044:KSI983308 LCE983044:LCE983308 LMA983044:LMA983308 LVW983044:LVW983308 MFS983044:MFS983308 MPO983044:MPO983308 MZK983044:MZK983308 NJG983044:NJG983308 NTC983044:NTC983308 OCY983044:OCY983308 OMU983044:OMU983308 OWQ983044:OWQ983308 PGM983044:PGM983308 PQI983044:PQI983308 QAE983044:QAE983308 QKA983044:QKA983308 QTW983044:QTW983308 RDS983044:RDS983308 RNO983044:RNO983308 RXK983044:RXK983308 SHG983044:SHG983308 SRC983044:SRC983308 TAY983044:TAY983308 TKU983044:TKU983308 TUQ983044:TUQ983308 UEM983044:UEM983308 UOI983044:UOI983308 UYE983044:UYE983308 VIA983044:VIA983308 VRW983044:VRW983308 WBS983044:WBS983308 WLO983044:WLO983308 WVK983044:WVK983308">
      <formula1>-99999999999999</formula1>
      <formula2>99999999999999</formula2>
    </dataValidation>
  </dataValidations>
  <pageMargins left="0.7" right="0.7" top="0.75" bottom="0.75" header="0.3" footer="0.3"/>
</worksheet>
</file>

<file path=xl/worksheets/sheet2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Zeros="0" workbookViewId="0">
      <selection activeCell="J30" sqref="J30"/>
    </sheetView>
  </sheetViews>
  <sheetFormatPr defaultColWidth="12.125" defaultRowHeight="14.25"/>
  <cols>
    <col min="1" max="1" width="35" style="2" customWidth="1"/>
    <col min="2" max="2" width="19" style="2" customWidth="1"/>
    <col min="3" max="3" width="35" style="2" customWidth="1"/>
    <col min="4" max="4" width="19" style="2" customWidth="1"/>
    <col min="5" max="256" width="12.125" style="2"/>
    <col min="257" max="257" width="35" style="2" customWidth="1"/>
    <col min="258" max="258" width="19" style="2" customWidth="1"/>
    <col min="259" max="259" width="35" style="2" customWidth="1"/>
    <col min="260" max="260" width="19" style="2" customWidth="1"/>
    <col min="261" max="512" width="12.125" style="2"/>
    <col min="513" max="513" width="35" style="2" customWidth="1"/>
    <col min="514" max="514" width="19" style="2" customWidth="1"/>
    <col min="515" max="515" width="35" style="2" customWidth="1"/>
    <col min="516" max="516" width="19" style="2" customWidth="1"/>
    <col min="517" max="768" width="12.125" style="2"/>
    <col min="769" max="769" width="35" style="2" customWidth="1"/>
    <col min="770" max="770" width="19" style="2" customWidth="1"/>
    <col min="771" max="771" width="35" style="2" customWidth="1"/>
    <col min="772" max="772" width="19" style="2" customWidth="1"/>
    <col min="773" max="1024" width="12.125" style="2"/>
    <col min="1025" max="1025" width="35" style="2" customWidth="1"/>
    <col min="1026" max="1026" width="19" style="2" customWidth="1"/>
    <col min="1027" max="1027" width="35" style="2" customWidth="1"/>
    <col min="1028" max="1028" width="19" style="2" customWidth="1"/>
    <col min="1029" max="1280" width="12.125" style="2"/>
    <col min="1281" max="1281" width="35" style="2" customWidth="1"/>
    <col min="1282" max="1282" width="19" style="2" customWidth="1"/>
    <col min="1283" max="1283" width="35" style="2" customWidth="1"/>
    <col min="1284" max="1284" width="19" style="2" customWidth="1"/>
    <col min="1285" max="1536" width="12.125" style="2"/>
    <col min="1537" max="1537" width="35" style="2" customWidth="1"/>
    <col min="1538" max="1538" width="19" style="2" customWidth="1"/>
    <col min="1539" max="1539" width="35" style="2" customWidth="1"/>
    <col min="1540" max="1540" width="19" style="2" customWidth="1"/>
    <col min="1541" max="1792" width="12.125" style="2"/>
    <col min="1793" max="1793" width="35" style="2" customWidth="1"/>
    <col min="1794" max="1794" width="19" style="2" customWidth="1"/>
    <col min="1795" max="1795" width="35" style="2" customWidth="1"/>
    <col min="1796" max="1796" width="19" style="2" customWidth="1"/>
    <col min="1797" max="2048" width="12.125" style="2"/>
    <col min="2049" max="2049" width="35" style="2" customWidth="1"/>
    <col min="2050" max="2050" width="19" style="2" customWidth="1"/>
    <col min="2051" max="2051" width="35" style="2" customWidth="1"/>
    <col min="2052" max="2052" width="19" style="2" customWidth="1"/>
    <col min="2053" max="2304" width="12.125" style="2"/>
    <col min="2305" max="2305" width="35" style="2" customWidth="1"/>
    <col min="2306" max="2306" width="19" style="2" customWidth="1"/>
    <col min="2307" max="2307" width="35" style="2" customWidth="1"/>
    <col min="2308" max="2308" width="19" style="2" customWidth="1"/>
    <col min="2309" max="2560" width="12.125" style="2"/>
    <col min="2561" max="2561" width="35" style="2" customWidth="1"/>
    <col min="2562" max="2562" width="19" style="2" customWidth="1"/>
    <col min="2563" max="2563" width="35" style="2" customWidth="1"/>
    <col min="2564" max="2564" width="19" style="2" customWidth="1"/>
    <col min="2565" max="2816" width="12.125" style="2"/>
    <col min="2817" max="2817" width="35" style="2" customWidth="1"/>
    <col min="2818" max="2818" width="19" style="2" customWidth="1"/>
    <col min="2819" max="2819" width="35" style="2" customWidth="1"/>
    <col min="2820" max="2820" width="19" style="2" customWidth="1"/>
    <col min="2821" max="3072" width="12.125" style="2"/>
    <col min="3073" max="3073" width="35" style="2" customWidth="1"/>
    <col min="3074" max="3074" width="19" style="2" customWidth="1"/>
    <col min="3075" max="3075" width="35" style="2" customWidth="1"/>
    <col min="3076" max="3076" width="19" style="2" customWidth="1"/>
    <col min="3077" max="3328" width="12.125" style="2"/>
    <col min="3329" max="3329" width="35" style="2" customWidth="1"/>
    <col min="3330" max="3330" width="19" style="2" customWidth="1"/>
    <col min="3331" max="3331" width="35" style="2" customWidth="1"/>
    <col min="3332" max="3332" width="19" style="2" customWidth="1"/>
    <col min="3333" max="3584" width="12.125" style="2"/>
    <col min="3585" max="3585" width="35" style="2" customWidth="1"/>
    <col min="3586" max="3586" width="19" style="2" customWidth="1"/>
    <col min="3587" max="3587" width="35" style="2" customWidth="1"/>
    <col min="3588" max="3588" width="19" style="2" customWidth="1"/>
    <col min="3589" max="3840" width="12.125" style="2"/>
    <col min="3841" max="3841" width="35" style="2" customWidth="1"/>
    <col min="3842" max="3842" width="19" style="2" customWidth="1"/>
    <col min="3843" max="3843" width="35" style="2" customWidth="1"/>
    <col min="3844" max="3844" width="19" style="2" customWidth="1"/>
    <col min="3845" max="4096" width="12.125" style="2"/>
    <col min="4097" max="4097" width="35" style="2" customWidth="1"/>
    <col min="4098" max="4098" width="19" style="2" customWidth="1"/>
    <col min="4099" max="4099" width="35" style="2" customWidth="1"/>
    <col min="4100" max="4100" width="19" style="2" customWidth="1"/>
    <col min="4101" max="4352" width="12.125" style="2"/>
    <col min="4353" max="4353" width="35" style="2" customWidth="1"/>
    <col min="4354" max="4354" width="19" style="2" customWidth="1"/>
    <col min="4355" max="4355" width="35" style="2" customWidth="1"/>
    <col min="4356" max="4356" width="19" style="2" customWidth="1"/>
    <col min="4357" max="4608" width="12.125" style="2"/>
    <col min="4609" max="4609" width="35" style="2" customWidth="1"/>
    <col min="4610" max="4610" width="19" style="2" customWidth="1"/>
    <col min="4611" max="4611" width="35" style="2" customWidth="1"/>
    <col min="4612" max="4612" width="19" style="2" customWidth="1"/>
    <col min="4613" max="4864" width="12.125" style="2"/>
    <col min="4865" max="4865" width="35" style="2" customWidth="1"/>
    <col min="4866" max="4866" width="19" style="2" customWidth="1"/>
    <col min="4867" max="4867" width="35" style="2" customWidth="1"/>
    <col min="4868" max="4868" width="19" style="2" customWidth="1"/>
    <col min="4869" max="5120" width="12.125" style="2"/>
    <col min="5121" max="5121" width="35" style="2" customWidth="1"/>
    <col min="5122" max="5122" width="19" style="2" customWidth="1"/>
    <col min="5123" max="5123" width="35" style="2" customWidth="1"/>
    <col min="5124" max="5124" width="19" style="2" customWidth="1"/>
    <col min="5125" max="5376" width="12.125" style="2"/>
    <col min="5377" max="5377" width="35" style="2" customWidth="1"/>
    <col min="5378" max="5378" width="19" style="2" customWidth="1"/>
    <col min="5379" max="5379" width="35" style="2" customWidth="1"/>
    <col min="5380" max="5380" width="19" style="2" customWidth="1"/>
    <col min="5381" max="5632" width="12.125" style="2"/>
    <col min="5633" max="5633" width="35" style="2" customWidth="1"/>
    <col min="5634" max="5634" width="19" style="2" customWidth="1"/>
    <col min="5635" max="5635" width="35" style="2" customWidth="1"/>
    <col min="5636" max="5636" width="19" style="2" customWidth="1"/>
    <col min="5637" max="5888" width="12.125" style="2"/>
    <col min="5889" max="5889" width="35" style="2" customWidth="1"/>
    <col min="5890" max="5890" width="19" style="2" customWidth="1"/>
    <col min="5891" max="5891" width="35" style="2" customWidth="1"/>
    <col min="5892" max="5892" width="19" style="2" customWidth="1"/>
    <col min="5893" max="6144" width="12.125" style="2"/>
    <col min="6145" max="6145" width="35" style="2" customWidth="1"/>
    <col min="6146" max="6146" width="19" style="2" customWidth="1"/>
    <col min="6147" max="6147" width="35" style="2" customWidth="1"/>
    <col min="6148" max="6148" width="19" style="2" customWidth="1"/>
    <col min="6149" max="6400" width="12.125" style="2"/>
    <col min="6401" max="6401" width="35" style="2" customWidth="1"/>
    <col min="6402" max="6402" width="19" style="2" customWidth="1"/>
    <col min="6403" max="6403" width="35" style="2" customWidth="1"/>
    <col min="6404" max="6404" width="19" style="2" customWidth="1"/>
    <col min="6405" max="6656" width="12.125" style="2"/>
    <col min="6657" max="6657" width="35" style="2" customWidth="1"/>
    <col min="6658" max="6658" width="19" style="2" customWidth="1"/>
    <col min="6659" max="6659" width="35" style="2" customWidth="1"/>
    <col min="6660" max="6660" width="19" style="2" customWidth="1"/>
    <col min="6661" max="6912" width="12.125" style="2"/>
    <col min="6913" max="6913" width="35" style="2" customWidth="1"/>
    <col min="6914" max="6914" width="19" style="2" customWidth="1"/>
    <col min="6915" max="6915" width="35" style="2" customWidth="1"/>
    <col min="6916" max="6916" width="19" style="2" customWidth="1"/>
    <col min="6917" max="7168" width="12.125" style="2"/>
    <col min="7169" max="7169" width="35" style="2" customWidth="1"/>
    <col min="7170" max="7170" width="19" style="2" customWidth="1"/>
    <col min="7171" max="7171" width="35" style="2" customWidth="1"/>
    <col min="7172" max="7172" width="19" style="2" customWidth="1"/>
    <col min="7173" max="7424" width="12.125" style="2"/>
    <col min="7425" max="7425" width="35" style="2" customWidth="1"/>
    <col min="7426" max="7426" width="19" style="2" customWidth="1"/>
    <col min="7427" max="7427" width="35" style="2" customWidth="1"/>
    <col min="7428" max="7428" width="19" style="2" customWidth="1"/>
    <col min="7429" max="7680" width="12.125" style="2"/>
    <col min="7681" max="7681" width="35" style="2" customWidth="1"/>
    <col min="7682" max="7682" width="19" style="2" customWidth="1"/>
    <col min="7683" max="7683" width="35" style="2" customWidth="1"/>
    <col min="7684" max="7684" width="19" style="2" customWidth="1"/>
    <col min="7685" max="7936" width="12.125" style="2"/>
    <col min="7937" max="7937" width="35" style="2" customWidth="1"/>
    <col min="7938" max="7938" width="19" style="2" customWidth="1"/>
    <col min="7939" max="7939" width="35" style="2" customWidth="1"/>
    <col min="7940" max="7940" width="19" style="2" customWidth="1"/>
    <col min="7941" max="8192" width="12.125" style="2"/>
    <col min="8193" max="8193" width="35" style="2" customWidth="1"/>
    <col min="8194" max="8194" width="19" style="2" customWidth="1"/>
    <col min="8195" max="8195" width="35" style="2" customWidth="1"/>
    <col min="8196" max="8196" width="19" style="2" customWidth="1"/>
    <col min="8197" max="8448" width="12.125" style="2"/>
    <col min="8449" max="8449" width="35" style="2" customWidth="1"/>
    <col min="8450" max="8450" width="19" style="2" customWidth="1"/>
    <col min="8451" max="8451" width="35" style="2" customWidth="1"/>
    <col min="8452" max="8452" width="19" style="2" customWidth="1"/>
    <col min="8453" max="8704" width="12.125" style="2"/>
    <col min="8705" max="8705" width="35" style="2" customWidth="1"/>
    <col min="8706" max="8706" width="19" style="2" customWidth="1"/>
    <col min="8707" max="8707" width="35" style="2" customWidth="1"/>
    <col min="8708" max="8708" width="19" style="2" customWidth="1"/>
    <col min="8709" max="8960" width="12.125" style="2"/>
    <col min="8961" max="8961" width="35" style="2" customWidth="1"/>
    <col min="8962" max="8962" width="19" style="2" customWidth="1"/>
    <col min="8963" max="8963" width="35" style="2" customWidth="1"/>
    <col min="8964" max="8964" width="19" style="2" customWidth="1"/>
    <col min="8965" max="9216" width="12.125" style="2"/>
    <col min="9217" max="9217" width="35" style="2" customWidth="1"/>
    <col min="9218" max="9218" width="19" style="2" customWidth="1"/>
    <col min="9219" max="9219" width="35" style="2" customWidth="1"/>
    <col min="9220" max="9220" width="19" style="2" customWidth="1"/>
    <col min="9221" max="9472" width="12.125" style="2"/>
    <col min="9473" max="9473" width="35" style="2" customWidth="1"/>
    <col min="9474" max="9474" width="19" style="2" customWidth="1"/>
    <col min="9475" max="9475" width="35" style="2" customWidth="1"/>
    <col min="9476" max="9476" width="19" style="2" customWidth="1"/>
    <col min="9477" max="9728" width="12.125" style="2"/>
    <col min="9729" max="9729" width="35" style="2" customWidth="1"/>
    <col min="9730" max="9730" width="19" style="2" customWidth="1"/>
    <col min="9731" max="9731" width="35" style="2" customWidth="1"/>
    <col min="9732" max="9732" width="19" style="2" customWidth="1"/>
    <col min="9733" max="9984" width="12.125" style="2"/>
    <col min="9985" max="9985" width="35" style="2" customWidth="1"/>
    <col min="9986" max="9986" width="19" style="2" customWidth="1"/>
    <col min="9987" max="9987" width="35" style="2" customWidth="1"/>
    <col min="9988" max="9988" width="19" style="2" customWidth="1"/>
    <col min="9989" max="10240" width="12.125" style="2"/>
    <col min="10241" max="10241" width="35" style="2" customWidth="1"/>
    <col min="10242" max="10242" width="19" style="2" customWidth="1"/>
    <col min="10243" max="10243" width="35" style="2" customWidth="1"/>
    <col min="10244" max="10244" width="19" style="2" customWidth="1"/>
    <col min="10245" max="10496" width="12.125" style="2"/>
    <col min="10497" max="10497" width="35" style="2" customWidth="1"/>
    <col min="10498" max="10498" width="19" style="2" customWidth="1"/>
    <col min="10499" max="10499" width="35" style="2" customWidth="1"/>
    <col min="10500" max="10500" width="19" style="2" customWidth="1"/>
    <col min="10501" max="10752" width="12.125" style="2"/>
    <col min="10753" max="10753" width="35" style="2" customWidth="1"/>
    <col min="10754" max="10754" width="19" style="2" customWidth="1"/>
    <col min="10755" max="10755" width="35" style="2" customWidth="1"/>
    <col min="10756" max="10756" width="19" style="2" customWidth="1"/>
    <col min="10757" max="11008" width="12.125" style="2"/>
    <col min="11009" max="11009" width="35" style="2" customWidth="1"/>
    <col min="11010" max="11010" width="19" style="2" customWidth="1"/>
    <col min="11011" max="11011" width="35" style="2" customWidth="1"/>
    <col min="11012" max="11012" width="19" style="2" customWidth="1"/>
    <col min="11013" max="11264" width="12.125" style="2"/>
    <col min="11265" max="11265" width="35" style="2" customWidth="1"/>
    <col min="11266" max="11266" width="19" style="2" customWidth="1"/>
    <col min="11267" max="11267" width="35" style="2" customWidth="1"/>
    <col min="11268" max="11268" width="19" style="2" customWidth="1"/>
    <col min="11269" max="11520" width="12.125" style="2"/>
    <col min="11521" max="11521" width="35" style="2" customWidth="1"/>
    <col min="11522" max="11522" width="19" style="2" customWidth="1"/>
    <col min="11523" max="11523" width="35" style="2" customWidth="1"/>
    <col min="11524" max="11524" width="19" style="2" customWidth="1"/>
    <col min="11525" max="11776" width="12.125" style="2"/>
    <col min="11777" max="11777" width="35" style="2" customWidth="1"/>
    <col min="11778" max="11778" width="19" style="2" customWidth="1"/>
    <col min="11779" max="11779" width="35" style="2" customWidth="1"/>
    <col min="11780" max="11780" width="19" style="2" customWidth="1"/>
    <col min="11781" max="12032" width="12.125" style="2"/>
    <col min="12033" max="12033" width="35" style="2" customWidth="1"/>
    <col min="12034" max="12034" width="19" style="2" customWidth="1"/>
    <col min="12035" max="12035" width="35" style="2" customWidth="1"/>
    <col min="12036" max="12036" width="19" style="2" customWidth="1"/>
    <col min="12037" max="12288" width="12.125" style="2"/>
    <col min="12289" max="12289" width="35" style="2" customWidth="1"/>
    <col min="12290" max="12290" width="19" style="2" customWidth="1"/>
    <col min="12291" max="12291" width="35" style="2" customWidth="1"/>
    <col min="12292" max="12292" width="19" style="2" customWidth="1"/>
    <col min="12293" max="12544" width="12.125" style="2"/>
    <col min="12545" max="12545" width="35" style="2" customWidth="1"/>
    <col min="12546" max="12546" width="19" style="2" customWidth="1"/>
    <col min="12547" max="12547" width="35" style="2" customWidth="1"/>
    <col min="12548" max="12548" width="19" style="2" customWidth="1"/>
    <col min="12549" max="12800" width="12.125" style="2"/>
    <col min="12801" max="12801" width="35" style="2" customWidth="1"/>
    <col min="12802" max="12802" width="19" style="2" customWidth="1"/>
    <col min="12803" max="12803" width="35" style="2" customWidth="1"/>
    <col min="12804" max="12804" width="19" style="2" customWidth="1"/>
    <col min="12805" max="13056" width="12.125" style="2"/>
    <col min="13057" max="13057" width="35" style="2" customWidth="1"/>
    <col min="13058" max="13058" width="19" style="2" customWidth="1"/>
    <col min="13059" max="13059" width="35" style="2" customWidth="1"/>
    <col min="13060" max="13060" width="19" style="2" customWidth="1"/>
    <col min="13061" max="13312" width="12.125" style="2"/>
    <col min="13313" max="13313" width="35" style="2" customWidth="1"/>
    <col min="13314" max="13314" width="19" style="2" customWidth="1"/>
    <col min="13315" max="13315" width="35" style="2" customWidth="1"/>
    <col min="13316" max="13316" width="19" style="2" customWidth="1"/>
    <col min="13317" max="13568" width="12.125" style="2"/>
    <col min="13569" max="13569" width="35" style="2" customWidth="1"/>
    <col min="13570" max="13570" width="19" style="2" customWidth="1"/>
    <col min="13571" max="13571" width="35" style="2" customWidth="1"/>
    <col min="13572" max="13572" width="19" style="2" customWidth="1"/>
    <col min="13573" max="13824" width="12.125" style="2"/>
    <col min="13825" max="13825" width="35" style="2" customWidth="1"/>
    <col min="13826" max="13826" width="19" style="2" customWidth="1"/>
    <col min="13827" max="13827" width="35" style="2" customWidth="1"/>
    <col min="13828" max="13828" width="19" style="2" customWidth="1"/>
    <col min="13829" max="14080" width="12.125" style="2"/>
    <col min="14081" max="14081" width="35" style="2" customWidth="1"/>
    <col min="14082" max="14082" width="19" style="2" customWidth="1"/>
    <col min="14083" max="14083" width="35" style="2" customWidth="1"/>
    <col min="14084" max="14084" width="19" style="2" customWidth="1"/>
    <col min="14085" max="14336" width="12.125" style="2"/>
    <col min="14337" max="14337" width="35" style="2" customWidth="1"/>
    <col min="14338" max="14338" width="19" style="2" customWidth="1"/>
    <col min="14339" max="14339" width="35" style="2" customWidth="1"/>
    <col min="14340" max="14340" width="19" style="2" customWidth="1"/>
    <col min="14341" max="14592" width="12.125" style="2"/>
    <col min="14593" max="14593" width="35" style="2" customWidth="1"/>
    <col min="14594" max="14594" width="19" style="2" customWidth="1"/>
    <col min="14595" max="14595" width="35" style="2" customWidth="1"/>
    <col min="14596" max="14596" width="19" style="2" customWidth="1"/>
    <col min="14597" max="14848" width="12.125" style="2"/>
    <col min="14849" max="14849" width="35" style="2" customWidth="1"/>
    <col min="14850" max="14850" width="19" style="2" customWidth="1"/>
    <col min="14851" max="14851" width="35" style="2" customWidth="1"/>
    <col min="14852" max="14852" width="19" style="2" customWidth="1"/>
    <col min="14853" max="15104" width="12.125" style="2"/>
    <col min="15105" max="15105" width="35" style="2" customWidth="1"/>
    <col min="15106" max="15106" width="19" style="2" customWidth="1"/>
    <col min="15107" max="15107" width="35" style="2" customWidth="1"/>
    <col min="15108" max="15108" width="19" style="2" customWidth="1"/>
    <col min="15109" max="15360" width="12.125" style="2"/>
    <col min="15361" max="15361" width="35" style="2" customWidth="1"/>
    <col min="15362" max="15362" width="19" style="2" customWidth="1"/>
    <col min="15363" max="15363" width="35" style="2" customWidth="1"/>
    <col min="15364" max="15364" width="19" style="2" customWidth="1"/>
    <col min="15365" max="15616" width="12.125" style="2"/>
    <col min="15617" max="15617" width="35" style="2" customWidth="1"/>
    <col min="15618" max="15618" width="19" style="2" customWidth="1"/>
    <col min="15619" max="15619" width="35" style="2" customWidth="1"/>
    <col min="15620" max="15620" width="19" style="2" customWidth="1"/>
    <col min="15621" max="15872" width="12.125" style="2"/>
    <col min="15873" max="15873" width="35" style="2" customWidth="1"/>
    <col min="15874" max="15874" width="19" style="2" customWidth="1"/>
    <col min="15875" max="15875" width="35" style="2" customWidth="1"/>
    <col min="15876" max="15876" width="19" style="2" customWidth="1"/>
    <col min="15877" max="16128" width="12.125" style="2"/>
    <col min="16129" max="16129" width="35" style="2" customWidth="1"/>
    <col min="16130" max="16130" width="19" style="2" customWidth="1"/>
    <col min="16131" max="16131" width="35" style="2" customWidth="1"/>
    <col min="16132" max="16132" width="19" style="2" customWidth="1"/>
    <col min="16133" max="16384" width="12.125" style="2"/>
  </cols>
  <sheetData>
    <row r="1" spans="1:4" ht="31.5" customHeight="1">
      <c r="A1" s="1" t="str">
        <f>'[8]##BASEINFO'!$B$2&amp;"度"&amp;'[8]##BASEINFO'!$B$7&amp;"政府性基金预算转移性收支决算录入表"</f>
        <v>2023年度开发区政府性基金预算转移性收支决算录入表</v>
      </c>
      <c r="B1" s="1"/>
      <c r="C1" s="1"/>
      <c r="D1" s="1"/>
    </row>
    <row r="2" spans="1:4" ht="28.15" customHeight="1">
      <c r="A2" s="3" t="s">
        <v>1117</v>
      </c>
      <c r="B2" s="3"/>
      <c r="C2" s="3"/>
      <c r="D2" s="3"/>
    </row>
    <row r="3" spans="1:4" ht="28.15" customHeight="1">
      <c r="A3" s="4" t="s">
        <v>1022</v>
      </c>
      <c r="B3" s="4" t="s">
        <v>990</v>
      </c>
      <c r="C3" s="4" t="s">
        <v>1022</v>
      </c>
      <c r="D3" s="4" t="s">
        <v>990</v>
      </c>
    </row>
    <row r="4" spans="1:4" ht="28.15" customHeight="1">
      <c r="A4" s="23" t="s">
        <v>2058</v>
      </c>
      <c r="B4" s="6">
        <f>[8]L10!C6</f>
        <v>10274</v>
      </c>
      <c r="C4" s="23" t="s">
        <v>2123</v>
      </c>
      <c r="D4" s="6">
        <f>[8]L10!O6</f>
        <v>22866</v>
      </c>
    </row>
    <row r="5" spans="1:4" ht="22.9" customHeight="1">
      <c r="A5" s="23" t="s">
        <v>2268</v>
      </c>
      <c r="B5" s="6">
        <f>B6</f>
        <v>0</v>
      </c>
      <c r="C5" s="23" t="s">
        <v>2269</v>
      </c>
      <c r="D5" s="6">
        <f>D6</f>
        <v>0</v>
      </c>
    </row>
    <row r="6" spans="1:4" ht="22.9" customHeight="1">
      <c r="A6" s="23" t="s">
        <v>2270</v>
      </c>
      <c r="B6" s="6">
        <f>SUM(B7:B15)</f>
        <v>0</v>
      </c>
      <c r="C6" s="23" t="s">
        <v>2271</v>
      </c>
      <c r="D6" s="6">
        <f>SUM(D7:D15)</f>
        <v>0</v>
      </c>
    </row>
    <row r="7" spans="1:4">
      <c r="A7" s="23" t="s">
        <v>1954</v>
      </c>
      <c r="B7" s="6">
        <f>[8]L10!D7</f>
        <v>0</v>
      </c>
      <c r="C7" s="23" t="s">
        <v>1954</v>
      </c>
      <c r="D7" s="6">
        <f>[8]L10!P7</f>
        <v>0</v>
      </c>
    </row>
    <row r="8" spans="1:4">
      <c r="A8" s="23" t="s">
        <v>1955</v>
      </c>
      <c r="B8" s="6">
        <f>[8]L10!D8+[8]L10!D9</f>
        <v>0</v>
      </c>
      <c r="C8" s="23" t="s">
        <v>1955</v>
      </c>
      <c r="D8" s="6">
        <f>[8]L10!P8+[8]L10!P9</f>
        <v>0</v>
      </c>
    </row>
    <row r="9" spans="1:4">
      <c r="A9" s="23" t="s">
        <v>1956</v>
      </c>
      <c r="B9" s="6">
        <f>[8]L10!D10+[8]L10!D11</f>
        <v>0</v>
      </c>
      <c r="C9" s="23" t="s">
        <v>1956</v>
      </c>
      <c r="D9" s="6">
        <f>[8]L10!P10+[8]L10!P11</f>
        <v>0</v>
      </c>
    </row>
    <row r="10" spans="1:4">
      <c r="A10" s="23" t="s">
        <v>1958</v>
      </c>
      <c r="B10" s="6">
        <f>[8]L10!D12+[8]L10!D13</f>
        <v>0</v>
      </c>
      <c r="C10" s="23" t="s">
        <v>1958</v>
      </c>
      <c r="D10" s="6">
        <f>[8]L10!P12+[8]L10!P13</f>
        <v>0</v>
      </c>
    </row>
    <row r="11" spans="1:4">
      <c r="A11" s="23" t="s">
        <v>1959</v>
      </c>
      <c r="B11" s="6">
        <f>[8]L10!D14+[8]L10!D15+[8]L10!D16+[8]L10!D17+[8]L10!D18</f>
        <v>0</v>
      </c>
      <c r="C11" s="23" t="s">
        <v>1959</v>
      </c>
      <c r="D11" s="6">
        <f>[8]L10!P14+[8]L10!P15+[8]L10!P16+[8]L10!P17+[8]L10!P18</f>
        <v>0</v>
      </c>
    </row>
    <row r="12" spans="1:4">
      <c r="A12" s="23" t="s">
        <v>1960</v>
      </c>
      <c r="B12" s="6">
        <f>[8]L10!D19+[8]L10!D20+[8]L10!D21</f>
        <v>0</v>
      </c>
      <c r="C12" s="23" t="s">
        <v>1960</v>
      </c>
      <c r="D12" s="6">
        <f>[8]L10!P19+[8]L10!P20+[8]L10!P21</f>
        <v>0</v>
      </c>
    </row>
    <row r="13" spans="1:4">
      <c r="A13" s="23" t="s">
        <v>1961</v>
      </c>
      <c r="B13" s="6">
        <f>[8]L10!D22+[8]L10!D23+[8]L10!D24+[8]L10!D25+[8]L10!D26</f>
        <v>0</v>
      </c>
      <c r="C13" s="23" t="s">
        <v>1961</v>
      </c>
      <c r="D13" s="6">
        <f>[8]L10!P22+[8]L10!P23+[8]L10!P24+[8]L10!P25+[8]L10!P26</f>
        <v>0</v>
      </c>
    </row>
    <row r="14" spans="1:4">
      <c r="A14" s="23" t="s">
        <v>1962</v>
      </c>
      <c r="B14" s="6">
        <f>[8]L10!D27</f>
        <v>0</v>
      </c>
      <c r="C14" s="23" t="s">
        <v>1962</v>
      </c>
      <c r="D14" s="6">
        <f>[8]L10!P27</f>
        <v>0</v>
      </c>
    </row>
    <row r="15" spans="1:4">
      <c r="A15" s="23" t="s">
        <v>1969</v>
      </c>
      <c r="B15" s="25">
        <f>[8]L10!D30+[8]L10!D31+[8]L10!D32</f>
        <v>0</v>
      </c>
      <c r="C15" s="23" t="s">
        <v>153</v>
      </c>
      <c r="D15" s="6">
        <f>[8]L10!P30+[8]L10!P31+[8]L10!P32</f>
        <v>0</v>
      </c>
    </row>
    <row r="16" spans="1:4">
      <c r="A16" s="28" t="s">
        <v>2272</v>
      </c>
      <c r="B16" s="6"/>
      <c r="C16" s="29" t="s">
        <v>2273</v>
      </c>
      <c r="D16" s="6">
        <v>457</v>
      </c>
    </row>
    <row r="17" spans="1:4">
      <c r="A17" s="23" t="s">
        <v>2274</v>
      </c>
      <c r="B17" s="27"/>
      <c r="C17" s="23"/>
      <c r="D17" s="30"/>
    </row>
    <row r="18" spans="1:4">
      <c r="A18" s="23" t="s">
        <v>2275</v>
      </c>
      <c r="B18" s="25"/>
      <c r="C18" s="23"/>
      <c r="D18" s="30"/>
    </row>
    <row r="19" spans="1:4">
      <c r="A19" s="28" t="s">
        <v>2276</v>
      </c>
      <c r="B19" s="6">
        <f>B21</f>
        <v>6470</v>
      </c>
      <c r="C19" s="29" t="s">
        <v>2277</v>
      </c>
      <c r="D19" s="6"/>
    </row>
    <row r="20" spans="1:4">
      <c r="A20" s="23" t="s">
        <v>2278</v>
      </c>
      <c r="B20" s="31"/>
      <c r="C20" s="23"/>
      <c r="D20" s="6"/>
    </row>
    <row r="21" spans="1:4">
      <c r="A21" s="23" t="s">
        <v>2279</v>
      </c>
      <c r="B21" s="6">
        <f>SUM(B22:B23)</f>
        <v>6470</v>
      </c>
      <c r="C21" s="23"/>
      <c r="D21" s="6"/>
    </row>
    <row r="22" spans="1:4">
      <c r="A22" s="23" t="s">
        <v>2280</v>
      </c>
      <c r="B22" s="6"/>
      <c r="C22" s="23"/>
      <c r="D22" s="32"/>
    </row>
    <row r="23" spans="1:4">
      <c r="A23" s="23" t="s">
        <v>2281</v>
      </c>
      <c r="B23" s="6">
        <v>6470</v>
      </c>
      <c r="C23" s="23"/>
      <c r="D23" s="32"/>
    </row>
    <row r="24" spans="1:4">
      <c r="A24" s="23" t="s">
        <v>1983</v>
      </c>
      <c r="B24" s="6">
        <f t="shared" ref="B24:B27" si="0">B25</f>
        <v>0</v>
      </c>
      <c r="C24" s="23" t="s">
        <v>1984</v>
      </c>
      <c r="D24" s="6">
        <f>D25</f>
        <v>45886</v>
      </c>
    </row>
    <row r="25" spans="1:4">
      <c r="A25" s="23" t="s">
        <v>1985</v>
      </c>
      <c r="B25" s="6">
        <f t="shared" si="0"/>
        <v>0</v>
      </c>
      <c r="C25" s="23" t="s">
        <v>2282</v>
      </c>
      <c r="D25" s="6">
        <v>45886</v>
      </c>
    </row>
    <row r="26" spans="1:4">
      <c r="A26" s="23" t="s">
        <v>2283</v>
      </c>
      <c r="B26" s="6"/>
      <c r="C26" s="23" t="s">
        <v>2284</v>
      </c>
      <c r="D26" s="32"/>
    </row>
    <row r="27" spans="1:4">
      <c r="A27" s="23" t="s">
        <v>1996</v>
      </c>
      <c r="B27" s="6">
        <f t="shared" si="0"/>
        <v>54486</v>
      </c>
      <c r="C27" s="23" t="s">
        <v>1997</v>
      </c>
      <c r="D27" s="6"/>
    </row>
    <row r="28" spans="1:4">
      <c r="A28" s="23" t="s">
        <v>2285</v>
      </c>
      <c r="B28" s="6">
        <v>54486</v>
      </c>
      <c r="C28" s="23"/>
      <c r="D28" s="30"/>
    </row>
    <row r="29" spans="1:4">
      <c r="A29" s="23" t="s">
        <v>2286</v>
      </c>
      <c r="B29" s="6"/>
      <c r="C29" s="23" t="s">
        <v>2287</v>
      </c>
      <c r="D29" s="6"/>
    </row>
    <row r="30" spans="1:4">
      <c r="A30" s="23" t="s">
        <v>2288</v>
      </c>
      <c r="B30" s="6"/>
      <c r="C30" s="23" t="s">
        <v>2289</v>
      </c>
      <c r="D30" s="6"/>
    </row>
    <row r="31" spans="1:4">
      <c r="A31" s="23"/>
      <c r="B31" s="30"/>
      <c r="C31" s="23" t="s">
        <v>2290</v>
      </c>
      <c r="D31" s="6">
        <f>[8]L10!Y6</f>
        <v>0</v>
      </c>
    </row>
    <row r="32" spans="1:4">
      <c r="A32" s="23"/>
      <c r="B32" s="30"/>
      <c r="C32" s="23" t="s">
        <v>2291</v>
      </c>
      <c r="D32" s="6">
        <f>B33-D4-D5-D16-D19-D24-D27-D29-D30-D31</f>
        <v>2021</v>
      </c>
    </row>
    <row r="33" spans="1:4">
      <c r="A33" s="4" t="s">
        <v>2292</v>
      </c>
      <c r="B33" s="6">
        <f>SUM(B4,B5,B16:B19,B24,B27,B29,B30)</f>
        <v>71230</v>
      </c>
      <c r="C33" s="4" t="s">
        <v>2293</v>
      </c>
      <c r="D33" s="6">
        <f>SUM(D4,D5,D16,D19,D24,D27,D29:D32)</f>
        <v>71230</v>
      </c>
    </row>
  </sheetData>
  <mergeCells count="2">
    <mergeCell ref="A1:D1"/>
    <mergeCell ref="A2:D2"/>
  </mergeCells>
  <phoneticPr fontId="14" type="noConversion"/>
  <printOptions horizontalCentered="1"/>
  <pageMargins left="0.75138888888888899" right="0.75138888888888899" top="1" bottom="1" header="0.51180555555555596" footer="0.51180555555555596"/>
  <pageSetup paperSize="9" orientation="portrait"/>
  <extLst>
    <ext xmlns:x14="http://schemas.microsoft.com/office/spreadsheetml/2009/9/main" uri="{CCE6A557-97BC-4b89-ADB6-D9C93CAAB3DF}">
      <x14:dataValidations xmlns:xm="http://schemas.microsoft.com/office/excel/2006/main" count="1">
        <x14:dataValidation type="decimal" allowBlank="1" showInputMessage="1" showErrorMessage="1">
          <x14:formula1>
            <xm:f>-99999999999999</xm:f>
          </x14:formula1>
          <x14:formula2>
            <xm:f>99999999999999</xm:f>
          </x14:formula2>
          <xm:sqref>B4:B19 IX4:IX19 ST4:ST19 ACP4:ACP19 AML4:AML19 AWH4:AWH19 BGD4:BGD19 BPZ4:BPZ19 BZV4:BZV19 CJR4:CJR19 CTN4:CTN19 DDJ4:DDJ19 DNF4:DNF19 DXB4:DXB19 EGX4:EGX19 EQT4:EQT19 FAP4:FAP19 FKL4:FKL19 FUH4:FUH19 GED4:GED19 GNZ4:GNZ19 GXV4:GXV19 HHR4:HHR19 HRN4:HRN19 IBJ4:IBJ19 ILF4:ILF19 IVB4:IVB19 JEX4:JEX19 JOT4:JOT19 JYP4:JYP19 KIL4:KIL19 KSH4:KSH19 LCD4:LCD19 LLZ4:LLZ19 LVV4:LVV19 MFR4:MFR19 MPN4:MPN19 MZJ4:MZJ19 NJF4:NJF19 NTB4:NTB19 OCX4:OCX19 OMT4:OMT19 OWP4:OWP19 PGL4:PGL19 PQH4:PQH19 QAD4:QAD19 QJZ4:QJZ19 QTV4:QTV19 RDR4:RDR19 RNN4:RNN19 RXJ4:RXJ19 SHF4:SHF19 SRB4:SRB19 TAX4:TAX19 TKT4:TKT19 TUP4:TUP19 UEL4:UEL19 UOH4:UOH19 UYD4:UYD19 VHZ4:VHZ19 VRV4:VRV19 WBR4:WBR19 WLN4:WLN19 WVJ4:WVJ19 B65540:B65555 IX65540:IX65555 ST65540:ST65555 ACP65540:ACP65555 AML65540:AML65555 AWH65540:AWH65555 BGD65540:BGD65555 BPZ65540:BPZ65555 BZV65540:BZV65555 CJR65540:CJR65555 CTN65540:CTN65555 DDJ65540:DDJ65555 DNF65540:DNF65555 DXB65540:DXB65555 EGX65540:EGX65555 EQT65540:EQT65555 FAP65540:FAP65555 FKL65540:FKL65555 FUH65540:FUH65555 GED65540:GED65555 GNZ65540:GNZ65555 GXV65540:GXV65555 HHR65540:HHR65555 HRN65540:HRN65555 IBJ65540:IBJ65555 ILF65540:ILF65555 IVB65540:IVB65555 JEX65540:JEX65555 JOT65540:JOT65555 JYP65540:JYP65555 KIL65540:KIL65555 KSH65540:KSH65555 LCD65540:LCD65555 LLZ65540:LLZ65555 LVV65540:LVV65555 MFR65540:MFR65555 MPN65540:MPN65555 MZJ65540:MZJ65555 NJF65540:NJF65555 NTB65540:NTB65555 OCX65540:OCX65555 OMT65540:OMT65555 OWP65540:OWP65555 PGL65540:PGL65555 PQH65540:PQH65555 QAD65540:QAD65555 QJZ65540:QJZ65555 QTV65540:QTV65555 RDR65540:RDR65555 RNN65540:RNN65555 RXJ65540:RXJ65555 SHF65540:SHF65555 SRB65540:SRB65555 TAX65540:TAX65555 TKT65540:TKT65555 TUP65540:TUP65555 UEL65540:UEL65555 UOH65540:UOH65555 UYD65540:UYD65555 VHZ65540:VHZ65555 VRV65540:VRV65555 WBR65540:WBR65555 WLN65540:WLN65555 WVJ65540:WVJ65555 B131076:B131091 IX131076:IX131091 ST131076:ST131091 ACP131076:ACP131091 AML131076:AML131091 AWH131076:AWH131091 BGD131076:BGD131091 BPZ131076:BPZ131091 BZV131076:BZV131091 CJR131076:CJR131091 CTN131076:CTN131091 DDJ131076:DDJ131091 DNF131076:DNF131091 DXB131076:DXB131091 EGX131076:EGX131091 EQT131076:EQT131091 FAP131076:FAP131091 FKL131076:FKL131091 FUH131076:FUH131091 GED131076:GED131091 GNZ131076:GNZ131091 GXV131076:GXV131091 HHR131076:HHR131091 HRN131076:HRN131091 IBJ131076:IBJ131091 ILF131076:ILF131091 IVB131076:IVB131091 JEX131076:JEX131091 JOT131076:JOT131091 JYP131076:JYP131091 KIL131076:KIL131091 KSH131076:KSH131091 LCD131076:LCD131091 LLZ131076:LLZ131091 LVV131076:LVV131091 MFR131076:MFR131091 MPN131076:MPN131091 MZJ131076:MZJ131091 NJF131076:NJF131091 NTB131076:NTB131091 OCX131076:OCX131091 OMT131076:OMT131091 OWP131076:OWP131091 PGL131076:PGL131091 PQH131076:PQH131091 QAD131076:QAD131091 QJZ131076:QJZ131091 QTV131076:QTV131091 RDR131076:RDR131091 RNN131076:RNN131091 RXJ131076:RXJ131091 SHF131076:SHF131091 SRB131076:SRB131091 TAX131076:TAX131091 TKT131076:TKT131091 TUP131076:TUP131091 UEL131076:UEL131091 UOH131076:UOH131091 UYD131076:UYD131091 VHZ131076:VHZ131091 VRV131076:VRV131091 WBR131076:WBR131091 WLN131076:WLN131091 WVJ131076:WVJ131091 B196612:B196627 IX196612:IX196627 ST196612:ST196627 ACP196612:ACP196627 AML196612:AML196627 AWH196612:AWH196627 BGD196612:BGD196627 BPZ196612:BPZ196627 BZV196612:BZV196627 CJR196612:CJR196627 CTN196612:CTN196627 DDJ196612:DDJ196627 DNF196612:DNF196627 DXB196612:DXB196627 EGX196612:EGX196627 EQT196612:EQT196627 FAP196612:FAP196627 FKL196612:FKL196627 FUH196612:FUH196627 GED196612:GED196627 GNZ196612:GNZ196627 GXV196612:GXV196627 HHR196612:HHR196627 HRN196612:HRN196627 IBJ196612:IBJ196627 ILF196612:ILF196627 IVB196612:IVB196627 JEX196612:JEX196627 JOT196612:JOT196627 JYP196612:JYP196627 KIL196612:KIL196627 KSH196612:KSH196627 LCD196612:LCD196627 LLZ196612:LLZ196627 LVV196612:LVV196627 MFR196612:MFR196627 MPN196612:MPN196627 MZJ196612:MZJ196627 NJF196612:NJF196627 NTB196612:NTB196627 OCX196612:OCX196627 OMT196612:OMT196627 OWP196612:OWP196627 PGL196612:PGL196627 PQH196612:PQH196627 QAD196612:QAD196627 QJZ196612:QJZ196627 QTV196612:QTV196627 RDR196612:RDR196627 RNN196612:RNN196627 RXJ196612:RXJ196627 SHF196612:SHF196627 SRB196612:SRB196627 TAX196612:TAX196627 TKT196612:TKT196627 TUP196612:TUP196627 UEL196612:UEL196627 UOH196612:UOH196627 UYD196612:UYD196627 VHZ196612:VHZ196627 VRV196612:VRV196627 WBR196612:WBR196627 WLN196612:WLN196627 WVJ196612:WVJ196627 B262148:B262163 IX262148:IX262163 ST262148:ST262163 ACP262148:ACP262163 AML262148:AML262163 AWH262148:AWH262163 BGD262148:BGD262163 BPZ262148:BPZ262163 BZV262148:BZV262163 CJR262148:CJR262163 CTN262148:CTN262163 DDJ262148:DDJ262163 DNF262148:DNF262163 DXB262148:DXB262163 EGX262148:EGX262163 EQT262148:EQT262163 FAP262148:FAP262163 FKL262148:FKL262163 FUH262148:FUH262163 GED262148:GED262163 GNZ262148:GNZ262163 GXV262148:GXV262163 HHR262148:HHR262163 HRN262148:HRN262163 IBJ262148:IBJ262163 ILF262148:ILF262163 IVB262148:IVB262163 JEX262148:JEX262163 JOT262148:JOT262163 JYP262148:JYP262163 KIL262148:KIL262163 KSH262148:KSH262163 LCD262148:LCD262163 LLZ262148:LLZ262163 LVV262148:LVV262163 MFR262148:MFR262163 MPN262148:MPN262163 MZJ262148:MZJ262163 NJF262148:NJF262163 NTB262148:NTB262163 OCX262148:OCX262163 OMT262148:OMT262163 OWP262148:OWP262163 PGL262148:PGL262163 PQH262148:PQH262163 QAD262148:QAD262163 QJZ262148:QJZ262163 QTV262148:QTV262163 RDR262148:RDR262163 RNN262148:RNN262163 RXJ262148:RXJ262163 SHF262148:SHF262163 SRB262148:SRB262163 TAX262148:TAX262163 TKT262148:TKT262163 TUP262148:TUP262163 UEL262148:UEL262163 UOH262148:UOH262163 UYD262148:UYD262163 VHZ262148:VHZ262163 VRV262148:VRV262163 WBR262148:WBR262163 WLN262148:WLN262163 WVJ262148:WVJ262163 B327684:B327699 IX327684:IX327699 ST327684:ST327699 ACP327684:ACP327699 AML327684:AML327699 AWH327684:AWH327699 BGD327684:BGD327699 BPZ327684:BPZ327699 BZV327684:BZV327699 CJR327684:CJR327699 CTN327684:CTN327699 DDJ327684:DDJ327699 DNF327684:DNF327699 DXB327684:DXB327699 EGX327684:EGX327699 EQT327684:EQT327699 FAP327684:FAP327699 FKL327684:FKL327699 FUH327684:FUH327699 GED327684:GED327699 GNZ327684:GNZ327699 GXV327684:GXV327699 HHR327684:HHR327699 HRN327684:HRN327699 IBJ327684:IBJ327699 ILF327684:ILF327699 IVB327684:IVB327699 JEX327684:JEX327699 JOT327684:JOT327699 JYP327684:JYP327699 KIL327684:KIL327699 KSH327684:KSH327699 LCD327684:LCD327699 LLZ327684:LLZ327699 LVV327684:LVV327699 MFR327684:MFR327699 MPN327684:MPN327699 MZJ327684:MZJ327699 NJF327684:NJF327699 NTB327684:NTB327699 OCX327684:OCX327699 OMT327684:OMT327699 OWP327684:OWP327699 PGL327684:PGL327699 PQH327684:PQH327699 QAD327684:QAD327699 QJZ327684:QJZ327699 QTV327684:QTV327699 RDR327684:RDR327699 RNN327684:RNN327699 RXJ327684:RXJ327699 SHF327684:SHF327699 SRB327684:SRB327699 TAX327684:TAX327699 TKT327684:TKT327699 TUP327684:TUP327699 UEL327684:UEL327699 UOH327684:UOH327699 UYD327684:UYD327699 VHZ327684:VHZ327699 VRV327684:VRV327699 WBR327684:WBR327699 WLN327684:WLN327699 WVJ327684:WVJ327699 B393220:B393235 IX393220:IX393235 ST393220:ST393235 ACP393220:ACP393235 AML393220:AML393235 AWH393220:AWH393235 BGD393220:BGD393235 BPZ393220:BPZ393235 BZV393220:BZV393235 CJR393220:CJR393235 CTN393220:CTN393235 DDJ393220:DDJ393235 DNF393220:DNF393235 DXB393220:DXB393235 EGX393220:EGX393235 EQT393220:EQT393235 FAP393220:FAP393235 FKL393220:FKL393235 FUH393220:FUH393235 GED393220:GED393235 GNZ393220:GNZ393235 GXV393220:GXV393235 HHR393220:HHR393235 HRN393220:HRN393235 IBJ393220:IBJ393235 ILF393220:ILF393235 IVB393220:IVB393235 JEX393220:JEX393235 JOT393220:JOT393235 JYP393220:JYP393235 KIL393220:KIL393235 KSH393220:KSH393235 LCD393220:LCD393235 LLZ393220:LLZ393235 LVV393220:LVV393235 MFR393220:MFR393235 MPN393220:MPN393235 MZJ393220:MZJ393235 NJF393220:NJF393235 NTB393220:NTB393235 OCX393220:OCX393235 OMT393220:OMT393235 OWP393220:OWP393235 PGL393220:PGL393235 PQH393220:PQH393235 QAD393220:QAD393235 QJZ393220:QJZ393235 QTV393220:QTV393235 RDR393220:RDR393235 RNN393220:RNN393235 RXJ393220:RXJ393235 SHF393220:SHF393235 SRB393220:SRB393235 TAX393220:TAX393235 TKT393220:TKT393235 TUP393220:TUP393235 UEL393220:UEL393235 UOH393220:UOH393235 UYD393220:UYD393235 VHZ393220:VHZ393235 VRV393220:VRV393235 WBR393220:WBR393235 WLN393220:WLN393235 WVJ393220:WVJ393235 B458756:B458771 IX458756:IX458771 ST458756:ST458771 ACP458756:ACP458771 AML458756:AML458771 AWH458756:AWH458771 BGD458756:BGD458771 BPZ458756:BPZ458771 BZV458756:BZV458771 CJR458756:CJR458771 CTN458756:CTN458771 DDJ458756:DDJ458771 DNF458756:DNF458771 DXB458756:DXB458771 EGX458756:EGX458771 EQT458756:EQT458771 FAP458756:FAP458771 FKL458756:FKL458771 FUH458756:FUH458771 GED458756:GED458771 GNZ458756:GNZ458771 GXV458756:GXV458771 HHR458756:HHR458771 HRN458756:HRN458771 IBJ458756:IBJ458771 ILF458756:ILF458771 IVB458756:IVB458771 JEX458756:JEX458771 JOT458756:JOT458771 JYP458756:JYP458771 KIL458756:KIL458771 KSH458756:KSH458771 LCD458756:LCD458771 LLZ458756:LLZ458771 LVV458756:LVV458771 MFR458756:MFR458771 MPN458756:MPN458771 MZJ458756:MZJ458771 NJF458756:NJF458771 NTB458756:NTB458771 OCX458756:OCX458771 OMT458756:OMT458771 OWP458756:OWP458771 PGL458756:PGL458771 PQH458756:PQH458771 QAD458756:QAD458771 QJZ458756:QJZ458771 QTV458756:QTV458771 RDR458756:RDR458771 RNN458756:RNN458771 RXJ458756:RXJ458771 SHF458756:SHF458771 SRB458756:SRB458771 TAX458756:TAX458771 TKT458756:TKT458771 TUP458756:TUP458771 UEL458756:UEL458771 UOH458756:UOH458771 UYD458756:UYD458771 VHZ458756:VHZ458771 VRV458756:VRV458771 WBR458756:WBR458771 WLN458756:WLN458771 WVJ458756:WVJ458771 B524292:B524307 IX524292:IX524307 ST524292:ST524307 ACP524292:ACP524307 AML524292:AML524307 AWH524292:AWH524307 BGD524292:BGD524307 BPZ524292:BPZ524307 BZV524292:BZV524307 CJR524292:CJR524307 CTN524292:CTN524307 DDJ524292:DDJ524307 DNF524292:DNF524307 DXB524292:DXB524307 EGX524292:EGX524307 EQT524292:EQT524307 FAP524292:FAP524307 FKL524292:FKL524307 FUH524292:FUH524307 GED524292:GED524307 GNZ524292:GNZ524307 GXV524292:GXV524307 HHR524292:HHR524307 HRN524292:HRN524307 IBJ524292:IBJ524307 ILF524292:ILF524307 IVB524292:IVB524307 JEX524292:JEX524307 JOT524292:JOT524307 JYP524292:JYP524307 KIL524292:KIL524307 KSH524292:KSH524307 LCD524292:LCD524307 LLZ524292:LLZ524307 LVV524292:LVV524307 MFR524292:MFR524307 MPN524292:MPN524307 MZJ524292:MZJ524307 NJF524292:NJF524307 NTB524292:NTB524307 OCX524292:OCX524307 OMT524292:OMT524307 OWP524292:OWP524307 PGL524292:PGL524307 PQH524292:PQH524307 QAD524292:QAD524307 QJZ524292:QJZ524307 QTV524292:QTV524307 RDR524292:RDR524307 RNN524292:RNN524307 RXJ524292:RXJ524307 SHF524292:SHF524307 SRB524292:SRB524307 TAX524292:TAX524307 TKT524292:TKT524307 TUP524292:TUP524307 UEL524292:UEL524307 UOH524292:UOH524307 UYD524292:UYD524307 VHZ524292:VHZ524307 VRV524292:VRV524307 WBR524292:WBR524307 WLN524292:WLN524307 WVJ524292:WVJ524307 B589828:B589843 IX589828:IX589843 ST589828:ST589843 ACP589828:ACP589843 AML589828:AML589843 AWH589828:AWH589843 BGD589828:BGD589843 BPZ589828:BPZ589843 BZV589828:BZV589843 CJR589828:CJR589843 CTN589828:CTN589843 DDJ589828:DDJ589843 DNF589828:DNF589843 DXB589828:DXB589843 EGX589828:EGX589843 EQT589828:EQT589843 FAP589828:FAP589843 FKL589828:FKL589843 FUH589828:FUH589843 GED589828:GED589843 GNZ589828:GNZ589843 GXV589828:GXV589843 HHR589828:HHR589843 HRN589828:HRN589843 IBJ589828:IBJ589843 ILF589828:ILF589843 IVB589828:IVB589843 JEX589828:JEX589843 JOT589828:JOT589843 JYP589828:JYP589843 KIL589828:KIL589843 KSH589828:KSH589843 LCD589828:LCD589843 LLZ589828:LLZ589843 LVV589828:LVV589843 MFR589828:MFR589843 MPN589828:MPN589843 MZJ589828:MZJ589843 NJF589828:NJF589843 NTB589828:NTB589843 OCX589828:OCX589843 OMT589828:OMT589843 OWP589828:OWP589843 PGL589828:PGL589843 PQH589828:PQH589843 QAD589828:QAD589843 QJZ589828:QJZ589843 QTV589828:QTV589843 RDR589828:RDR589843 RNN589828:RNN589843 RXJ589828:RXJ589843 SHF589828:SHF589843 SRB589828:SRB589843 TAX589828:TAX589843 TKT589828:TKT589843 TUP589828:TUP589843 UEL589828:UEL589843 UOH589828:UOH589843 UYD589828:UYD589843 VHZ589828:VHZ589843 VRV589828:VRV589843 WBR589828:WBR589843 WLN589828:WLN589843 WVJ589828:WVJ589843 B655364:B655379 IX655364:IX655379 ST655364:ST655379 ACP655364:ACP655379 AML655364:AML655379 AWH655364:AWH655379 BGD655364:BGD655379 BPZ655364:BPZ655379 BZV655364:BZV655379 CJR655364:CJR655379 CTN655364:CTN655379 DDJ655364:DDJ655379 DNF655364:DNF655379 DXB655364:DXB655379 EGX655364:EGX655379 EQT655364:EQT655379 FAP655364:FAP655379 FKL655364:FKL655379 FUH655364:FUH655379 GED655364:GED655379 GNZ655364:GNZ655379 GXV655364:GXV655379 HHR655364:HHR655379 HRN655364:HRN655379 IBJ655364:IBJ655379 ILF655364:ILF655379 IVB655364:IVB655379 JEX655364:JEX655379 JOT655364:JOT655379 JYP655364:JYP655379 KIL655364:KIL655379 KSH655364:KSH655379 LCD655364:LCD655379 LLZ655364:LLZ655379 LVV655364:LVV655379 MFR655364:MFR655379 MPN655364:MPN655379 MZJ655364:MZJ655379 NJF655364:NJF655379 NTB655364:NTB655379 OCX655364:OCX655379 OMT655364:OMT655379 OWP655364:OWP655379 PGL655364:PGL655379 PQH655364:PQH655379 QAD655364:QAD655379 QJZ655364:QJZ655379 QTV655364:QTV655379 RDR655364:RDR655379 RNN655364:RNN655379 RXJ655364:RXJ655379 SHF655364:SHF655379 SRB655364:SRB655379 TAX655364:TAX655379 TKT655364:TKT655379 TUP655364:TUP655379 UEL655364:UEL655379 UOH655364:UOH655379 UYD655364:UYD655379 VHZ655364:VHZ655379 VRV655364:VRV655379 WBR655364:WBR655379 WLN655364:WLN655379 WVJ655364:WVJ655379 B720900:B720915 IX720900:IX720915 ST720900:ST720915 ACP720900:ACP720915 AML720900:AML720915 AWH720900:AWH720915 BGD720900:BGD720915 BPZ720900:BPZ720915 BZV720900:BZV720915 CJR720900:CJR720915 CTN720900:CTN720915 DDJ720900:DDJ720915 DNF720900:DNF720915 DXB720900:DXB720915 EGX720900:EGX720915 EQT720900:EQT720915 FAP720900:FAP720915 FKL720900:FKL720915 FUH720900:FUH720915 GED720900:GED720915 GNZ720900:GNZ720915 GXV720900:GXV720915 HHR720900:HHR720915 HRN720900:HRN720915 IBJ720900:IBJ720915 ILF720900:ILF720915 IVB720900:IVB720915 JEX720900:JEX720915 JOT720900:JOT720915 JYP720900:JYP720915 KIL720900:KIL720915 KSH720900:KSH720915 LCD720900:LCD720915 LLZ720900:LLZ720915 LVV720900:LVV720915 MFR720900:MFR720915 MPN720900:MPN720915 MZJ720900:MZJ720915 NJF720900:NJF720915 NTB720900:NTB720915 OCX720900:OCX720915 OMT720900:OMT720915 OWP720900:OWP720915 PGL720900:PGL720915 PQH720900:PQH720915 QAD720900:QAD720915 QJZ720900:QJZ720915 QTV720900:QTV720915 RDR720900:RDR720915 RNN720900:RNN720915 RXJ720900:RXJ720915 SHF720900:SHF720915 SRB720900:SRB720915 TAX720900:TAX720915 TKT720900:TKT720915 TUP720900:TUP720915 UEL720900:UEL720915 UOH720900:UOH720915 UYD720900:UYD720915 VHZ720900:VHZ720915 VRV720900:VRV720915 WBR720900:WBR720915 WLN720900:WLN720915 WVJ720900:WVJ720915 B786436:B786451 IX786436:IX786451 ST786436:ST786451 ACP786436:ACP786451 AML786436:AML786451 AWH786436:AWH786451 BGD786436:BGD786451 BPZ786436:BPZ786451 BZV786436:BZV786451 CJR786436:CJR786451 CTN786436:CTN786451 DDJ786436:DDJ786451 DNF786436:DNF786451 DXB786436:DXB786451 EGX786436:EGX786451 EQT786436:EQT786451 FAP786436:FAP786451 FKL786436:FKL786451 FUH786436:FUH786451 GED786436:GED786451 GNZ786436:GNZ786451 GXV786436:GXV786451 HHR786436:HHR786451 HRN786436:HRN786451 IBJ786436:IBJ786451 ILF786436:ILF786451 IVB786436:IVB786451 JEX786436:JEX786451 JOT786436:JOT786451 JYP786436:JYP786451 KIL786436:KIL786451 KSH786436:KSH786451 LCD786436:LCD786451 LLZ786436:LLZ786451 LVV786436:LVV786451 MFR786436:MFR786451 MPN786436:MPN786451 MZJ786436:MZJ786451 NJF786436:NJF786451 NTB786436:NTB786451 OCX786436:OCX786451 OMT786436:OMT786451 OWP786436:OWP786451 PGL786436:PGL786451 PQH786436:PQH786451 QAD786436:QAD786451 QJZ786436:QJZ786451 QTV786436:QTV786451 RDR786436:RDR786451 RNN786436:RNN786451 RXJ786436:RXJ786451 SHF786436:SHF786451 SRB786436:SRB786451 TAX786436:TAX786451 TKT786436:TKT786451 TUP786436:TUP786451 UEL786436:UEL786451 UOH786436:UOH786451 UYD786436:UYD786451 VHZ786436:VHZ786451 VRV786436:VRV786451 WBR786436:WBR786451 WLN786436:WLN786451 WVJ786436:WVJ786451 B851972:B851987 IX851972:IX851987 ST851972:ST851987 ACP851972:ACP851987 AML851972:AML851987 AWH851972:AWH851987 BGD851972:BGD851987 BPZ851972:BPZ851987 BZV851972:BZV851987 CJR851972:CJR851987 CTN851972:CTN851987 DDJ851972:DDJ851987 DNF851972:DNF851987 DXB851972:DXB851987 EGX851972:EGX851987 EQT851972:EQT851987 FAP851972:FAP851987 FKL851972:FKL851987 FUH851972:FUH851987 GED851972:GED851987 GNZ851972:GNZ851987 GXV851972:GXV851987 HHR851972:HHR851987 HRN851972:HRN851987 IBJ851972:IBJ851987 ILF851972:ILF851987 IVB851972:IVB851987 JEX851972:JEX851987 JOT851972:JOT851987 JYP851972:JYP851987 KIL851972:KIL851987 KSH851972:KSH851987 LCD851972:LCD851987 LLZ851972:LLZ851987 LVV851972:LVV851987 MFR851972:MFR851987 MPN851972:MPN851987 MZJ851972:MZJ851987 NJF851972:NJF851987 NTB851972:NTB851987 OCX851972:OCX851987 OMT851972:OMT851987 OWP851972:OWP851987 PGL851972:PGL851987 PQH851972:PQH851987 QAD851972:QAD851987 QJZ851972:QJZ851987 QTV851972:QTV851987 RDR851972:RDR851987 RNN851972:RNN851987 RXJ851972:RXJ851987 SHF851972:SHF851987 SRB851972:SRB851987 TAX851972:TAX851987 TKT851972:TKT851987 TUP851972:TUP851987 UEL851972:UEL851987 UOH851972:UOH851987 UYD851972:UYD851987 VHZ851972:VHZ851987 VRV851972:VRV851987 WBR851972:WBR851987 WLN851972:WLN851987 WVJ851972:WVJ851987 B917508:B917523 IX917508:IX917523 ST917508:ST917523 ACP917508:ACP917523 AML917508:AML917523 AWH917508:AWH917523 BGD917508:BGD917523 BPZ917508:BPZ917523 BZV917508:BZV917523 CJR917508:CJR917523 CTN917508:CTN917523 DDJ917508:DDJ917523 DNF917508:DNF917523 DXB917508:DXB917523 EGX917508:EGX917523 EQT917508:EQT917523 FAP917508:FAP917523 FKL917508:FKL917523 FUH917508:FUH917523 GED917508:GED917523 GNZ917508:GNZ917523 GXV917508:GXV917523 HHR917508:HHR917523 HRN917508:HRN917523 IBJ917508:IBJ917523 ILF917508:ILF917523 IVB917508:IVB917523 JEX917508:JEX917523 JOT917508:JOT917523 JYP917508:JYP917523 KIL917508:KIL917523 KSH917508:KSH917523 LCD917508:LCD917523 LLZ917508:LLZ917523 LVV917508:LVV917523 MFR917508:MFR917523 MPN917508:MPN917523 MZJ917508:MZJ917523 NJF917508:NJF917523 NTB917508:NTB917523 OCX917508:OCX917523 OMT917508:OMT917523 OWP917508:OWP917523 PGL917508:PGL917523 PQH917508:PQH917523 QAD917508:QAD917523 QJZ917508:QJZ917523 QTV917508:QTV917523 RDR917508:RDR917523 RNN917508:RNN917523 RXJ917508:RXJ917523 SHF917508:SHF917523 SRB917508:SRB917523 TAX917508:TAX917523 TKT917508:TKT917523 TUP917508:TUP917523 UEL917508:UEL917523 UOH917508:UOH917523 UYD917508:UYD917523 VHZ917508:VHZ917523 VRV917508:VRV917523 WBR917508:WBR917523 WLN917508:WLN917523 WVJ917508:WVJ917523 B983044:B983059 IX983044:IX983059 ST983044:ST983059 ACP983044:ACP983059 AML983044:AML983059 AWH983044:AWH983059 BGD983044:BGD983059 BPZ983044:BPZ983059 BZV983044:BZV983059 CJR983044:CJR983059 CTN983044:CTN983059 DDJ983044:DDJ983059 DNF983044:DNF983059 DXB983044:DXB983059 EGX983044:EGX983059 EQT983044:EQT983059 FAP983044:FAP983059 FKL983044:FKL983059 FUH983044:FUH983059 GED983044:GED983059 GNZ983044:GNZ983059 GXV983044:GXV983059 HHR983044:HHR983059 HRN983044:HRN983059 IBJ983044:IBJ983059 ILF983044:ILF983059 IVB983044:IVB983059 JEX983044:JEX983059 JOT983044:JOT983059 JYP983044:JYP983059 KIL983044:KIL983059 KSH983044:KSH983059 LCD983044:LCD983059 LLZ983044:LLZ983059 LVV983044:LVV983059 MFR983044:MFR983059 MPN983044:MPN983059 MZJ983044:MZJ983059 NJF983044:NJF983059 NTB983044:NTB983059 OCX983044:OCX983059 OMT983044:OMT983059 OWP983044:OWP983059 PGL983044:PGL983059 PQH983044:PQH983059 QAD983044:QAD983059 QJZ983044:QJZ983059 QTV983044:QTV983059 RDR983044:RDR983059 RNN983044:RNN983059 RXJ983044:RXJ983059 SHF983044:SHF983059 SRB983044:SRB983059 TAX983044:TAX983059 TKT983044:TKT983059 TUP983044:TUP983059 UEL983044:UEL983059 UOH983044:UOH983059 UYD983044:UYD983059 VHZ983044:VHZ983059 VRV983044:VRV983059 WBR983044:WBR983059 WLN983044:WLN983059 WVJ983044:WVJ983059 D4:D16 IZ4:IZ16 SV4:SV16 ACR4:ACR16 AMN4:AMN16 AWJ4:AWJ16 BGF4:BGF16 BQB4:BQB16 BZX4:BZX16 CJT4:CJT16 CTP4:CTP16 DDL4:DDL16 DNH4:DNH16 DXD4:DXD16 EGZ4:EGZ16 EQV4:EQV16 FAR4:FAR16 FKN4:FKN16 FUJ4:FUJ16 GEF4:GEF16 GOB4:GOB16 GXX4:GXX16 HHT4:HHT16 HRP4:HRP16 IBL4:IBL16 ILH4:ILH16 IVD4:IVD16 JEZ4:JEZ16 JOV4:JOV16 JYR4:JYR16 KIN4:KIN16 KSJ4:KSJ16 LCF4:LCF16 LMB4:LMB16 LVX4:LVX16 MFT4:MFT16 MPP4:MPP16 MZL4:MZL16 NJH4:NJH16 NTD4:NTD16 OCZ4:OCZ16 OMV4:OMV16 OWR4:OWR16 PGN4:PGN16 PQJ4:PQJ16 QAF4:QAF16 QKB4:QKB16 QTX4:QTX16 RDT4:RDT16 RNP4:RNP16 RXL4:RXL16 SHH4:SHH16 SRD4:SRD16 TAZ4:TAZ16 TKV4:TKV16 TUR4:TUR16 UEN4:UEN16 UOJ4:UOJ16 UYF4:UYF16 VIB4:VIB16 VRX4:VRX16 WBT4:WBT16 WLP4:WLP16 WVL4:WVL16 D65540:D65552 IZ65540:IZ65552 SV65540:SV65552 ACR65540:ACR65552 AMN65540:AMN65552 AWJ65540:AWJ65552 BGF65540:BGF65552 BQB65540:BQB65552 BZX65540:BZX65552 CJT65540:CJT65552 CTP65540:CTP65552 DDL65540:DDL65552 DNH65540:DNH65552 DXD65540:DXD65552 EGZ65540:EGZ65552 EQV65540:EQV65552 FAR65540:FAR65552 FKN65540:FKN65552 FUJ65540:FUJ65552 GEF65540:GEF65552 GOB65540:GOB65552 GXX65540:GXX65552 HHT65540:HHT65552 HRP65540:HRP65552 IBL65540:IBL65552 ILH65540:ILH65552 IVD65540:IVD65552 JEZ65540:JEZ65552 JOV65540:JOV65552 JYR65540:JYR65552 KIN65540:KIN65552 KSJ65540:KSJ65552 LCF65540:LCF65552 LMB65540:LMB65552 LVX65540:LVX65552 MFT65540:MFT65552 MPP65540:MPP65552 MZL65540:MZL65552 NJH65540:NJH65552 NTD65540:NTD65552 OCZ65540:OCZ65552 OMV65540:OMV65552 OWR65540:OWR65552 PGN65540:PGN65552 PQJ65540:PQJ65552 QAF65540:QAF65552 QKB65540:QKB65552 QTX65540:QTX65552 RDT65540:RDT65552 RNP65540:RNP65552 RXL65540:RXL65552 SHH65540:SHH65552 SRD65540:SRD65552 TAZ65540:TAZ65552 TKV65540:TKV65552 TUR65540:TUR65552 UEN65540:UEN65552 UOJ65540:UOJ65552 UYF65540:UYF65552 VIB65540:VIB65552 VRX65540:VRX65552 WBT65540:WBT65552 WLP65540:WLP65552 WVL65540:WVL65552 D131076:D131088 IZ131076:IZ131088 SV131076:SV131088 ACR131076:ACR131088 AMN131076:AMN131088 AWJ131076:AWJ131088 BGF131076:BGF131088 BQB131076:BQB131088 BZX131076:BZX131088 CJT131076:CJT131088 CTP131076:CTP131088 DDL131076:DDL131088 DNH131076:DNH131088 DXD131076:DXD131088 EGZ131076:EGZ131088 EQV131076:EQV131088 FAR131076:FAR131088 FKN131076:FKN131088 FUJ131076:FUJ131088 GEF131076:GEF131088 GOB131076:GOB131088 GXX131076:GXX131088 HHT131076:HHT131088 HRP131076:HRP131088 IBL131076:IBL131088 ILH131076:ILH131088 IVD131076:IVD131088 JEZ131076:JEZ131088 JOV131076:JOV131088 JYR131076:JYR131088 KIN131076:KIN131088 KSJ131076:KSJ131088 LCF131076:LCF131088 LMB131076:LMB131088 LVX131076:LVX131088 MFT131076:MFT131088 MPP131076:MPP131088 MZL131076:MZL131088 NJH131076:NJH131088 NTD131076:NTD131088 OCZ131076:OCZ131088 OMV131076:OMV131088 OWR131076:OWR131088 PGN131076:PGN131088 PQJ131076:PQJ131088 QAF131076:QAF131088 QKB131076:QKB131088 QTX131076:QTX131088 RDT131076:RDT131088 RNP131076:RNP131088 RXL131076:RXL131088 SHH131076:SHH131088 SRD131076:SRD131088 TAZ131076:TAZ131088 TKV131076:TKV131088 TUR131076:TUR131088 UEN131076:UEN131088 UOJ131076:UOJ131088 UYF131076:UYF131088 VIB131076:VIB131088 VRX131076:VRX131088 WBT131076:WBT131088 WLP131076:WLP131088 WVL131076:WVL131088 D196612:D196624 IZ196612:IZ196624 SV196612:SV196624 ACR196612:ACR196624 AMN196612:AMN196624 AWJ196612:AWJ196624 BGF196612:BGF196624 BQB196612:BQB196624 BZX196612:BZX196624 CJT196612:CJT196624 CTP196612:CTP196624 DDL196612:DDL196624 DNH196612:DNH196624 DXD196612:DXD196624 EGZ196612:EGZ196624 EQV196612:EQV196624 FAR196612:FAR196624 FKN196612:FKN196624 FUJ196612:FUJ196624 GEF196612:GEF196624 GOB196612:GOB196624 GXX196612:GXX196624 HHT196612:HHT196624 HRP196612:HRP196624 IBL196612:IBL196624 ILH196612:ILH196624 IVD196612:IVD196624 JEZ196612:JEZ196624 JOV196612:JOV196624 JYR196612:JYR196624 KIN196612:KIN196624 KSJ196612:KSJ196624 LCF196612:LCF196624 LMB196612:LMB196624 LVX196612:LVX196624 MFT196612:MFT196624 MPP196612:MPP196624 MZL196612:MZL196624 NJH196612:NJH196624 NTD196612:NTD196624 OCZ196612:OCZ196624 OMV196612:OMV196624 OWR196612:OWR196624 PGN196612:PGN196624 PQJ196612:PQJ196624 QAF196612:QAF196624 QKB196612:QKB196624 QTX196612:QTX196624 RDT196612:RDT196624 RNP196612:RNP196624 RXL196612:RXL196624 SHH196612:SHH196624 SRD196612:SRD196624 TAZ196612:TAZ196624 TKV196612:TKV196624 TUR196612:TUR196624 UEN196612:UEN196624 UOJ196612:UOJ196624 UYF196612:UYF196624 VIB196612:VIB196624 VRX196612:VRX196624 WBT196612:WBT196624 WLP196612:WLP196624 WVL196612:WVL196624 D262148:D262160 IZ262148:IZ262160 SV262148:SV262160 ACR262148:ACR262160 AMN262148:AMN262160 AWJ262148:AWJ262160 BGF262148:BGF262160 BQB262148:BQB262160 BZX262148:BZX262160 CJT262148:CJT262160 CTP262148:CTP262160 DDL262148:DDL262160 DNH262148:DNH262160 DXD262148:DXD262160 EGZ262148:EGZ262160 EQV262148:EQV262160 FAR262148:FAR262160 FKN262148:FKN262160 FUJ262148:FUJ262160 GEF262148:GEF262160 GOB262148:GOB262160 GXX262148:GXX262160 HHT262148:HHT262160 HRP262148:HRP262160 IBL262148:IBL262160 ILH262148:ILH262160 IVD262148:IVD262160 JEZ262148:JEZ262160 JOV262148:JOV262160 JYR262148:JYR262160 KIN262148:KIN262160 KSJ262148:KSJ262160 LCF262148:LCF262160 LMB262148:LMB262160 LVX262148:LVX262160 MFT262148:MFT262160 MPP262148:MPP262160 MZL262148:MZL262160 NJH262148:NJH262160 NTD262148:NTD262160 OCZ262148:OCZ262160 OMV262148:OMV262160 OWR262148:OWR262160 PGN262148:PGN262160 PQJ262148:PQJ262160 QAF262148:QAF262160 QKB262148:QKB262160 QTX262148:QTX262160 RDT262148:RDT262160 RNP262148:RNP262160 RXL262148:RXL262160 SHH262148:SHH262160 SRD262148:SRD262160 TAZ262148:TAZ262160 TKV262148:TKV262160 TUR262148:TUR262160 UEN262148:UEN262160 UOJ262148:UOJ262160 UYF262148:UYF262160 VIB262148:VIB262160 VRX262148:VRX262160 WBT262148:WBT262160 WLP262148:WLP262160 WVL262148:WVL262160 D327684:D327696 IZ327684:IZ327696 SV327684:SV327696 ACR327684:ACR327696 AMN327684:AMN327696 AWJ327684:AWJ327696 BGF327684:BGF327696 BQB327684:BQB327696 BZX327684:BZX327696 CJT327684:CJT327696 CTP327684:CTP327696 DDL327684:DDL327696 DNH327684:DNH327696 DXD327684:DXD327696 EGZ327684:EGZ327696 EQV327684:EQV327696 FAR327684:FAR327696 FKN327684:FKN327696 FUJ327684:FUJ327696 GEF327684:GEF327696 GOB327684:GOB327696 GXX327684:GXX327696 HHT327684:HHT327696 HRP327684:HRP327696 IBL327684:IBL327696 ILH327684:ILH327696 IVD327684:IVD327696 JEZ327684:JEZ327696 JOV327684:JOV327696 JYR327684:JYR327696 KIN327684:KIN327696 KSJ327684:KSJ327696 LCF327684:LCF327696 LMB327684:LMB327696 LVX327684:LVX327696 MFT327684:MFT327696 MPP327684:MPP327696 MZL327684:MZL327696 NJH327684:NJH327696 NTD327684:NTD327696 OCZ327684:OCZ327696 OMV327684:OMV327696 OWR327684:OWR327696 PGN327684:PGN327696 PQJ327684:PQJ327696 QAF327684:QAF327696 QKB327684:QKB327696 QTX327684:QTX327696 RDT327684:RDT327696 RNP327684:RNP327696 RXL327684:RXL327696 SHH327684:SHH327696 SRD327684:SRD327696 TAZ327684:TAZ327696 TKV327684:TKV327696 TUR327684:TUR327696 UEN327684:UEN327696 UOJ327684:UOJ327696 UYF327684:UYF327696 VIB327684:VIB327696 VRX327684:VRX327696 WBT327684:WBT327696 WLP327684:WLP327696 WVL327684:WVL327696 D393220:D393232 IZ393220:IZ393232 SV393220:SV393232 ACR393220:ACR393232 AMN393220:AMN393232 AWJ393220:AWJ393232 BGF393220:BGF393232 BQB393220:BQB393232 BZX393220:BZX393232 CJT393220:CJT393232 CTP393220:CTP393232 DDL393220:DDL393232 DNH393220:DNH393232 DXD393220:DXD393232 EGZ393220:EGZ393232 EQV393220:EQV393232 FAR393220:FAR393232 FKN393220:FKN393232 FUJ393220:FUJ393232 GEF393220:GEF393232 GOB393220:GOB393232 GXX393220:GXX393232 HHT393220:HHT393232 HRP393220:HRP393232 IBL393220:IBL393232 ILH393220:ILH393232 IVD393220:IVD393232 JEZ393220:JEZ393232 JOV393220:JOV393232 JYR393220:JYR393232 KIN393220:KIN393232 KSJ393220:KSJ393232 LCF393220:LCF393232 LMB393220:LMB393232 LVX393220:LVX393232 MFT393220:MFT393232 MPP393220:MPP393232 MZL393220:MZL393232 NJH393220:NJH393232 NTD393220:NTD393232 OCZ393220:OCZ393232 OMV393220:OMV393232 OWR393220:OWR393232 PGN393220:PGN393232 PQJ393220:PQJ393232 QAF393220:QAF393232 QKB393220:QKB393232 QTX393220:QTX393232 RDT393220:RDT393232 RNP393220:RNP393232 RXL393220:RXL393232 SHH393220:SHH393232 SRD393220:SRD393232 TAZ393220:TAZ393232 TKV393220:TKV393232 TUR393220:TUR393232 UEN393220:UEN393232 UOJ393220:UOJ393232 UYF393220:UYF393232 VIB393220:VIB393232 VRX393220:VRX393232 WBT393220:WBT393232 WLP393220:WLP393232 WVL393220:WVL393232 D458756:D458768 IZ458756:IZ458768 SV458756:SV458768 ACR458756:ACR458768 AMN458756:AMN458768 AWJ458756:AWJ458768 BGF458756:BGF458768 BQB458756:BQB458768 BZX458756:BZX458768 CJT458756:CJT458768 CTP458756:CTP458768 DDL458756:DDL458768 DNH458756:DNH458768 DXD458756:DXD458768 EGZ458756:EGZ458768 EQV458756:EQV458768 FAR458756:FAR458768 FKN458756:FKN458768 FUJ458756:FUJ458768 GEF458756:GEF458768 GOB458756:GOB458768 GXX458756:GXX458768 HHT458756:HHT458768 HRP458756:HRP458768 IBL458756:IBL458768 ILH458756:ILH458768 IVD458756:IVD458768 JEZ458756:JEZ458768 JOV458756:JOV458768 JYR458756:JYR458768 KIN458756:KIN458768 KSJ458756:KSJ458768 LCF458756:LCF458768 LMB458756:LMB458768 LVX458756:LVX458768 MFT458756:MFT458768 MPP458756:MPP458768 MZL458756:MZL458768 NJH458756:NJH458768 NTD458756:NTD458768 OCZ458756:OCZ458768 OMV458756:OMV458768 OWR458756:OWR458768 PGN458756:PGN458768 PQJ458756:PQJ458768 QAF458756:QAF458768 QKB458756:QKB458768 QTX458756:QTX458768 RDT458756:RDT458768 RNP458756:RNP458768 RXL458756:RXL458768 SHH458756:SHH458768 SRD458756:SRD458768 TAZ458756:TAZ458768 TKV458756:TKV458768 TUR458756:TUR458768 UEN458756:UEN458768 UOJ458756:UOJ458768 UYF458756:UYF458768 VIB458756:VIB458768 VRX458756:VRX458768 WBT458756:WBT458768 WLP458756:WLP458768 WVL458756:WVL458768 D524292:D524304 IZ524292:IZ524304 SV524292:SV524304 ACR524292:ACR524304 AMN524292:AMN524304 AWJ524292:AWJ524304 BGF524292:BGF524304 BQB524292:BQB524304 BZX524292:BZX524304 CJT524292:CJT524304 CTP524292:CTP524304 DDL524292:DDL524304 DNH524292:DNH524304 DXD524292:DXD524304 EGZ524292:EGZ524304 EQV524292:EQV524304 FAR524292:FAR524304 FKN524292:FKN524304 FUJ524292:FUJ524304 GEF524292:GEF524304 GOB524292:GOB524304 GXX524292:GXX524304 HHT524292:HHT524304 HRP524292:HRP524304 IBL524292:IBL524304 ILH524292:ILH524304 IVD524292:IVD524304 JEZ524292:JEZ524304 JOV524292:JOV524304 JYR524292:JYR524304 KIN524292:KIN524304 KSJ524292:KSJ524304 LCF524292:LCF524304 LMB524292:LMB524304 LVX524292:LVX524304 MFT524292:MFT524304 MPP524292:MPP524304 MZL524292:MZL524304 NJH524292:NJH524304 NTD524292:NTD524304 OCZ524292:OCZ524304 OMV524292:OMV524304 OWR524292:OWR524304 PGN524292:PGN524304 PQJ524292:PQJ524304 QAF524292:QAF524304 QKB524292:QKB524304 QTX524292:QTX524304 RDT524292:RDT524304 RNP524292:RNP524304 RXL524292:RXL524304 SHH524292:SHH524304 SRD524292:SRD524304 TAZ524292:TAZ524304 TKV524292:TKV524304 TUR524292:TUR524304 UEN524292:UEN524304 UOJ524292:UOJ524304 UYF524292:UYF524304 VIB524292:VIB524304 VRX524292:VRX524304 WBT524292:WBT524304 WLP524292:WLP524304 WVL524292:WVL524304 D589828:D589840 IZ589828:IZ589840 SV589828:SV589840 ACR589828:ACR589840 AMN589828:AMN589840 AWJ589828:AWJ589840 BGF589828:BGF589840 BQB589828:BQB589840 BZX589828:BZX589840 CJT589828:CJT589840 CTP589828:CTP589840 DDL589828:DDL589840 DNH589828:DNH589840 DXD589828:DXD589840 EGZ589828:EGZ589840 EQV589828:EQV589840 FAR589828:FAR589840 FKN589828:FKN589840 FUJ589828:FUJ589840 GEF589828:GEF589840 GOB589828:GOB589840 GXX589828:GXX589840 HHT589828:HHT589840 HRP589828:HRP589840 IBL589828:IBL589840 ILH589828:ILH589840 IVD589828:IVD589840 JEZ589828:JEZ589840 JOV589828:JOV589840 JYR589828:JYR589840 KIN589828:KIN589840 KSJ589828:KSJ589840 LCF589828:LCF589840 LMB589828:LMB589840 LVX589828:LVX589840 MFT589828:MFT589840 MPP589828:MPP589840 MZL589828:MZL589840 NJH589828:NJH589840 NTD589828:NTD589840 OCZ589828:OCZ589840 OMV589828:OMV589840 OWR589828:OWR589840 PGN589828:PGN589840 PQJ589828:PQJ589840 QAF589828:QAF589840 QKB589828:QKB589840 QTX589828:QTX589840 RDT589828:RDT589840 RNP589828:RNP589840 RXL589828:RXL589840 SHH589828:SHH589840 SRD589828:SRD589840 TAZ589828:TAZ589840 TKV589828:TKV589840 TUR589828:TUR589840 UEN589828:UEN589840 UOJ589828:UOJ589840 UYF589828:UYF589840 VIB589828:VIB589840 VRX589828:VRX589840 WBT589828:WBT589840 WLP589828:WLP589840 WVL589828:WVL589840 D655364:D655376 IZ655364:IZ655376 SV655364:SV655376 ACR655364:ACR655376 AMN655364:AMN655376 AWJ655364:AWJ655376 BGF655364:BGF655376 BQB655364:BQB655376 BZX655364:BZX655376 CJT655364:CJT655376 CTP655364:CTP655376 DDL655364:DDL655376 DNH655364:DNH655376 DXD655364:DXD655376 EGZ655364:EGZ655376 EQV655364:EQV655376 FAR655364:FAR655376 FKN655364:FKN655376 FUJ655364:FUJ655376 GEF655364:GEF655376 GOB655364:GOB655376 GXX655364:GXX655376 HHT655364:HHT655376 HRP655364:HRP655376 IBL655364:IBL655376 ILH655364:ILH655376 IVD655364:IVD655376 JEZ655364:JEZ655376 JOV655364:JOV655376 JYR655364:JYR655376 KIN655364:KIN655376 KSJ655364:KSJ655376 LCF655364:LCF655376 LMB655364:LMB655376 LVX655364:LVX655376 MFT655364:MFT655376 MPP655364:MPP655376 MZL655364:MZL655376 NJH655364:NJH655376 NTD655364:NTD655376 OCZ655364:OCZ655376 OMV655364:OMV655376 OWR655364:OWR655376 PGN655364:PGN655376 PQJ655364:PQJ655376 QAF655364:QAF655376 QKB655364:QKB655376 QTX655364:QTX655376 RDT655364:RDT655376 RNP655364:RNP655376 RXL655364:RXL655376 SHH655364:SHH655376 SRD655364:SRD655376 TAZ655364:TAZ655376 TKV655364:TKV655376 TUR655364:TUR655376 UEN655364:UEN655376 UOJ655364:UOJ655376 UYF655364:UYF655376 VIB655364:VIB655376 VRX655364:VRX655376 WBT655364:WBT655376 WLP655364:WLP655376 WVL655364:WVL655376 D720900:D720912 IZ720900:IZ720912 SV720900:SV720912 ACR720900:ACR720912 AMN720900:AMN720912 AWJ720900:AWJ720912 BGF720900:BGF720912 BQB720900:BQB720912 BZX720900:BZX720912 CJT720900:CJT720912 CTP720900:CTP720912 DDL720900:DDL720912 DNH720900:DNH720912 DXD720900:DXD720912 EGZ720900:EGZ720912 EQV720900:EQV720912 FAR720900:FAR720912 FKN720900:FKN720912 FUJ720900:FUJ720912 GEF720900:GEF720912 GOB720900:GOB720912 GXX720900:GXX720912 HHT720900:HHT720912 HRP720900:HRP720912 IBL720900:IBL720912 ILH720900:ILH720912 IVD720900:IVD720912 JEZ720900:JEZ720912 JOV720900:JOV720912 JYR720900:JYR720912 KIN720900:KIN720912 KSJ720900:KSJ720912 LCF720900:LCF720912 LMB720900:LMB720912 LVX720900:LVX720912 MFT720900:MFT720912 MPP720900:MPP720912 MZL720900:MZL720912 NJH720900:NJH720912 NTD720900:NTD720912 OCZ720900:OCZ720912 OMV720900:OMV720912 OWR720900:OWR720912 PGN720900:PGN720912 PQJ720900:PQJ720912 QAF720900:QAF720912 QKB720900:QKB720912 QTX720900:QTX720912 RDT720900:RDT720912 RNP720900:RNP720912 RXL720900:RXL720912 SHH720900:SHH720912 SRD720900:SRD720912 TAZ720900:TAZ720912 TKV720900:TKV720912 TUR720900:TUR720912 UEN720900:UEN720912 UOJ720900:UOJ720912 UYF720900:UYF720912 VIB720900:VIB720912 VRX720900:VRX720912 WBT720900:WBT720912 WLP720900:WLP720912 WVL720900:WVL720912 D786436:D786448 IZ786436:IZ786448 SV786436:SV786448 ACR786436:ACR786448 AMN786436:AMN786448 AWJ786436:AWJ786448 BGF786436:BGF786448 BQB786436:BQB786448 BZX786436:BZX786448 CJT786436:CJT786448 CTP786436:CTP786448 DDL786436:DDL786448 DNH786436:DNH786448 DXD786436:DXD786448 EGZ786436:EGZ786448 EQV786436:EQV786448 FAR786436:FAR786448 FKN786436:FKN786448 FUJ786436:FUJ786448 GEF786436:GEF786448 GOB786436:GOB786448 GXX786436:GXX786448 HHT786436:HHT786448 HRP786436:HRP786448 IBL786436:IBL786448 ILH786436:ILH786448 IVD786436:IVD786448 JEZ786436:JEZ786448 JOV786436:JOV786448 JYR786436:JYR786448 KIN786436:KIN786448 KSJ786436:KSJ786448 LCF786436:LCF786448 LMB786436:LMB786448 LVX786436:LVX786448 MFT786436:MFT786448 MPP786436:MPP786448 MZL786436:MZL786448 NJH786436:NJH786448 NTD786436:NTD786448 OCZ786436:OCZ786448 OMV786436:OMV786448 OWR786436:OWR786448 PGN786436:PGN786448 PQJ786436:PQJ786448 QAF786436:QAF786448 QKB786436:QKB786448 QTX786436:QTX786448 RDT786436:RDT786448 RNP786436:RNP786448 RXL786436:RXL786448 SHH786436:SHH786448 SRD786436:SRD786448 TAZ786436:TAZ786448 TKV786436:TKV786448 TUR786436:TUR786448 UEN786436:UEN786448 UOJ786436:UOJ786448 UYF786436:UYF786448 VIB786436:VIB786448 VRX786436:VRX786448 WBT786436:WBT786448 WLP786436:WLP786448 WVL786436:WVL786448 D851972:D851984 IZ851972:IZ851984 SV851972:SV851984 ACR851972:ACR851984 AMN851972:AMN851984 AWJ851972:AWJ851984 BGF851972:BGF851984 BQB851972:BQB851984 BZX851972:BZX851984 CJT851972:CJT851984 CTP851972:CTP851984 DDL851972:DDL851984 DNH851972:DNH851984 DXD851972:DXD851984 EGZ851972:EGZ851984 EQV851972:EQV851984 FAR851972:FAR851984 FKN851972:FKN851984 FUJ851972:FUJ851984 GEF851972:GEF851984 GOB851972:GOB851984 GXX851972:GXX851984 HHT851972:HHT851984 HRP851972:HRP851984 IBL851972:IBL851984 ILH851972:ILH851984 IVD851972:IVD851984 JEZ851972:JEZ851984 JOV851972:JOV851984 JYR851972:JYR851984 KIN851972:KIN851984 KSJ851972:KSJ851984 LCF851972:LCF851984 LMB851972:LMB851984 LVX851972:LVX851984 MFT851972:MFT851984 MPP851972:MPP851984 MZL851972:MZL851984 NJH851972:NJH851984 NTD851972:NTD851984 OCZ851972:OCZ851984 OMV851972:OMV851984 OWR851972:OWR851984 PGN851972:PGN851984 PQJ851972:PQJ851984 QAF851972:QAF851984 QKB851972:QKB851984 QTX851972:QTX851984 RDT851972:RDT851984 RNP851972:RNP851984 RXL851972:RXL851984 SHH851972:SHH851984 SRD851972:SRD851984 TAZ851972:TAZ851984 TKV851972:TKV851984 TUR851972:TUR851984 UEN851972:UEN851984 UOJ851972:UOJ851984 UYF851972:UYF851984 VIB851972:VIB851984 VRX851972:VRX851984 WBT851972:WBT851984 WLP851972:WLP851984 WVL851972:WVL851984 D917508:D917520 IZ917508:IZ917520 SV917508:SV917520 ACR917508:ACR917520 AMN917508:AMN917520 AWJ917508:AWJ917520 BGF917508:BGF917520 BQB917508:BQB917520 BZX917508:BZX917520 CJT917508:CJT917520 CTP917508:CTP917520 DDL917508:DDL917520 DNH917508:DNH917520 DXD917508:DXD917520 EGZ917508:EGZ917520 EQV917508:EQV917520 FAR917508:FAR917520 FKN917508:FKN917520 FUJ917508:FUJ917520 GEF917508:GEF917520 GOB917508:GOB917520 GXX917508:GXX917520 HHT917508:HHT917520 HRP917508:HRP917520 IBL917508:IBL917520 ILH917508:ILH917520 IVD917508:IVD917520 JEZ917508:JEZ917520 JOV917508:JOV917520 JYR917508:JYR917520 KIN917508:KIN917520 KSJ917508:KSJ917520 LCF917508:LCF917520 LMB917508:LMB917520 LVX917508:LVX917520 MFT917508:MFT917520 MPP917508:MPP917520 MZL917508:MZL917520 NJH917508:NJH917520 NTD917508:NTD917520 OCZ917508:OCZ917520 OMV917508:OMV917520 OWR917508:OWR917520 PGN917508:PGN917520 PQJ917508:PQJ917520 QAF917508:QAF917520 QKB917508:QKB917520 QTX917508:QTX917520 RDT917508:RDT917520 RNP917508:RNP917520 RXL917508:RXL917520 SHH917508:SHH917520 SRD917508:SRD917520 TAZ917508:TAZ917520 TKV917508:TKV917520 TUR917508:TUR917520 UEN917508:UEN917520 UOJ917508:UOJ917520 UYF917508:UYF917520 VIB917508:VIB917520 VRX917508:VRX917520 WBT917508:WBT917520 WLP917508:WLP917520 WVL917508:WVL917520 D983044:D983056 IZ983044:IZ983056 SV983044:SV983056 ACR983044:ACR983056 AMN983044:AMN983056 AWJ983044:AWJ983056 BGF983044:BGF983056 BQB983044:BQB983056 BZX983044:BZX983056 CJT983044:CJT983056 CTP983044:CTP983056 DDL983044:DDL983056 DNH983044:DNH983056 DXD983044:DXD983056 EGZ983044:EGZ983056 EQV983044:EQV983056 FAR983044:FAR983056 FKN983044:FKN983056 FUJ983044:FUJ983056 GEF983044:GEF983056 GOB983044:GOB983056 GXX983044:GXX983056 HHT983044:HHT983056 HRP983044:HRP983056 IBL983044:IBL983056 ILH983044:ILH983056 IVD983044:IVD983056 JEZ983044:JEZ983056 JOV983044:JOV983056 JYR983044:JYR983056 KIN983044:KIN983056 KSJ983044:KSJ983056 LCF983044:LCF983056 LMB983044:LMB983056 LVX983044:LVX983056 MFT983044:MFT983056 MPP983044:MPP983056 MZL983044:MZL983056 NJH983044:NJH983056 NTD983044:NTD983056 OCZ983044:OCZ983056 OMV983044:OMV983056 OWR983044:OWR983056 PGN983044:PGN983056 PQJ983044:PQJ983056 QAF983044:QAF983056 QKB983044:QKB983056 QTX983044:QTX983056 RDT983044:RDT983056 RNP983044:RNP983056 RXL983044:RXL983056 SHH983044:SHH983056 SRD983044:SRD983056 TAZ983044:TAZ983056 TKV983044:TKV983056 TUR983044:TUR983056 UEN983044:UEN983056 UOJ983044:UOJ983056 UYF983044:UYF983056 VIB983044:VIB983056 VRX983044:VRX983056 WBT983044:WBT983056 WLP983044:WLP983056 WVL983044:WVL983056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B21:B30 IX21:IX30 ST21:ST30 ACP21:ACP30 AML21:AML30 AWH21:AWH30 BGD21:BGD30 BPZ21:BPZ30 BZV21:BZV30 CJR21:CJR30 CTN21:CTN30 DDJ21:DDJ30 DNF21:DNF30 DXB21:DXB30 EGX21:EGX30 EQT21:EQT30 FAP21:FAP30 FKL21:FKL30 FUH21:FUH30 GED21:GED30 GNZ21:GNZ30 GXV21:GXV30 HHR21:HHR30 HRN21:HRN30 IBJ21:IBJ30 ILF21:ILF30 IVB21:IVB30 JEX21:JEX30 JOT21:JOT30 JYP21:JYP30 KIL21:KIL30 KSH21:KSH30 LCD21:LCD30 LLZ21:LLZ30 LVV21:LVV30 MFR21:MFR30 MPN21:MPN30 MZJ21:MZJ30 NJF21:NJF30 NTB21:NTB30 OCX21:OCX30 OMT21:OMT30 OWP21:OWP30 PGL21:PGL30 PQH21:PQH30 QAD21:QAD30 QJZ21:QJZ30 QTV21:QTV30 RDR21:RDR30 RNN21:RNN30 RXJ21:RXJ30 SHF21:SHF30 SRB21:SRB30 TAX21:TAX30 TKT21:TKT30 TUP21:TUP30 UEL21:UEL30 UOH21:UOH30 UYD21:UYD30 VHZ21:VHZ30 VRV21:VRV30 WBR21:WBR30 WLN21:WLN30 WVJ21:WVJ30 B65557:B65566 IX65557:IX65566 ST65557:ST65566 ACP65557:ACP65566 AML65557:AML65566 AWH65557:AWH65566 BGD65557:BGD65566 BPZ65557:BPZ65566 BZV65557:BZV65566 CJR65557:CJR65566 CTN65557:CTN65566 DDJ65557:DDJ65566 DNF65557:DNF65566 DXB65557:DXB65566 EGX65557:EGX65566 EQT65557:EQT65566 FAP65557:FAP65566 FKL65557:FKL65566 FUH65557:FUH65566 GED65557:GED65566 GNZ65557:GNZ65566 GXV65557:GXV65566 HHR65557:HHR65566 HRN65557:HRN65566 IBJ65557:IBJ65566 ILF65557:ILF65566 IVB65557:IVB65566 JEX65557:JEX65566 JOT65557:JOT65566 JYP65557:JYP65566 KIL65557:KIL65566 KSH65557:KSH65566 LCD65557:LCD65566 LLZ65557:LLZ65566 LVV65557:LVV65566 MFR65557:MFR65566 MPN65557:MPN65566 MZJ65557:MZJ65566 NJF65557:NJF65566 NTB65557:NTB65566 OCX65557:OCX65566 OMT65557:OMT65566 OWP65557:OWP65566 PGL65557:PGL65566 PQH65557:PQH65566 QAD65557:QAD65566 QJZ65557:QJZ65566 QTV65557:QTV65566 RDR65557:RDR65566 RNN65557:RNN65566 RXJ65557:RXJ65566 SHF65557:SHF65566 SRB65557:SRB65566 TAX65557:TAX65566 TKT65557:TKT65566 TUP65557:TUP65566 UEL65557:UEL65566 UOH65557:UOH65566 UYD65557:UYD65566 VHZ65557:VHZ65566 VRV65557:VRV65566 WBR65557:WBR65566 WLN65557:WLN65566 WVJ65557:WVJ65566 B131093:B131102 IX131093:IX131102 ST131093:ST131102 ACP131093:ACP131102 AML131093:AML131102 AWH131093:AWH131102 BGD131093:BGD131102 BPZ131093:BPZ131102 BZV131093:BZV131102 CJR131093:CJR131102 CTN131093:CTN131102 DDJ131093:DDJ131102 DNF131093:DNF131102 DXB131093:DXB131102 EGX131093:EGX131102 EQT131093:EQT131102 FAP131093:FAP131102 FKL131093:FKL131102 FUH131093:FUH131102 GED131093:GED131102 GNZ131093:GNZ131102 GXV131093:GXV131102 HHR131093:HHR131102 HRN131093:HRN131102 IBJ131093:IBJ131102 ILF131093:ILF131102 IVB131093:IVB131102 JEX131093:JEX131102 JOT131093:JOT131102 JYP131093:JYP131102 KIL131093:KIL131102 KSH131093:KSH131102 LCD131093:LCD131102 LLZ131093:LLZ131102 LVV131093:LVV131102 MFR131093:MFR131102 MPN131093:MPN131102 MZJ131093:MZJ131102 NJF131093:NJF131102 NTB131093:NTB131102 OCX131093:OCX131102 OMT131093:OMT131102 OWP131093:OWP131102 PGL131093:PGL131102 PQH131093:PQH131102 QAD131093:QAD131102 QJZ131093:QJZ131102 QTV131093:QTV131102 RDR131093:RDR131102 RNN131093:RNN131102 RXJ131093:RXJ131102 SHF131093:SHF131102 SRB131093:SRB131102 TAX131093:TAX131102 TKT131093:TKT131102 TUP131093:TUP131102 UEL131093:UEL131102 UOH131093:UOH131102 UYD131093:UYD131102 VHZ131093:VHZ131102 VRV131093:VRV131102 WBR131093:WBR131102 WLN131093:WLN131102 WVJ131093:WVJ131102 B196629:B196638 IX196629:IX196638 ST196629:ST196638 ACP196629:ACP196638 AML196629:AML196638 AWH196629:AWH196638 BGD196629:BGD196638 BPZ196629:BPZ196638 BZV196629:BZV196638 CJR196629:CJR196638 CTN196629:CTN196638 DDJ196629:DDJ196638 DNF196629:DNF196638 DXB196629:DXB196638 EGX196629:EGX196638 EQT196629:EQT196638 FAP196629:FAP196638 FKL196629:FKL196638 FUH196629:FUH196638 GED196629:GED196638 GNZ196629:GNZ196638 GXV196629:GXV196638 HHR196629:HHR196638 HRN196629:HRN196638 IBJ196629:IBJ196638 ILF196629:ILF196638 IVB196629:IVB196638 JEX196629:JEX196638 JOT196629:JOT196638 JYP196629:JYP196638 KIL196629:KIL196638 KSH196629:KSH196638 LCD196629:LCD196638 LLZ196629:LLZ196638 LVV196629:LVV196638 MFR196629:MFR196638 MPN196629:MPN196638 MZJ196629:MZJ196638 NJF196629:NJF196638 NTB196629:NTB196638 OCX196629:OCX196638 OMT196629:OMT196638 OWP196629:OWP196638 PGL196629:PGL196638 PQH196629:PQH196638 QAD196629:QAD196638 QJZ196629:QJZ196638 QTV196629:QTV196638 RDR196629:RDR196638 RNN196629:RNN196638 RXJ196629:RXJ196638 SHF196629:SHF196638 SRB196629:SRB196638 TAX196629:TAX196638 TKT196629:TKT196638 TUP196629:TUP196638 UEL196629:UEL196638 UOH196629:UOH196638 UYD196629:UYD196638 VHZ196629:VHZ196638 VRV196629:VRV196638 WBR196629:WBR196638 WLN196629:WLN196638 WVJ196629:WVJ196638 B262165:B262174 IX262165:IX262174 ST262165:ST262174 ACP262165:ACP262174 AML262165:AML262174 AWH262165:AWH262174 BGD262165:BGD262174 BPZ262165:BPZ262174 BZV262165:BZV262174 CJR262165:CJR262174 CTN262165:CTN262174 DDJ262165:DDJ262174 DNF262165:DNF262174 DXB262165:DXB262174 EGX262165:EGX262174 EQT262165:EQT262174 FAP262165:FAP262174 FKL262165:FKL262174 FUH262165:FUH262174 GED262165:GED262174 GNZ262165:GNZ262174 GXV262165:GXV262174 HHR262165:HHR262174 HRN262165:HRN262174 IBJ262165:IBJ262174 ILF262165:ILF262174 IVB262165:IVB262174 JEX262165:JEX262174 JOT262165:JOT262174 JYP262165:JYP262174 KIL262165:KIL262174 KSH262165:KSH262174 LCD262165:LCD262174 LLZ262165:LLZ262174 LVV262165:LVV262174 MFR262165:MFR262174 MPN262165:MPN262174 MZJ262165:MZJ262174 NJF262165:NJF262174 NTB262165:NTB262174 OCX262165:OCX262174 OMT262165:OMT262174 OWP262165:OWP262174 PGL262165:PGL262174 PQH262165:PQH262174 QAD262165:QAD262174 QJZ262165:QJZ262174 QTV262165:QTV262174 RDR262165:RDR262174 RNN262165:RNN262174 RXJ262165:RXJ262174 SHF262165:SHF262174 SRB262165:SRB262174 TAX262165:TAX262174 TKT262165:TKT262174 TUP262165:TUP262174 UEL262165:UEL262174 UOH262165:UOH262174 UYD262165:UYD262174 VHZ262165:VHZ262174 VRV262165:VRV262174 WBR262165:WBR262174 WLN262165:WLN262174 WVJ262165:WVJ262174 B327701:B327710 IX327701:IX327710 ST327701:ST327710 ACP327701:ACP327710 AML327701:AML327710 AWH327701:AWH327710 BGD327701:BGD327710 BPZ327701:BPZ327710 BZV327701:BZV327710 CJR327701:CJR327710 CTN327701:CTN327710 DDJ327701:DDJ327710 DNF327701:DNF327710 DXB327701:DXB327710 EGX327701:EGX327710 EQT327701:EQT327710 FAP327701:FAP327710 FKL327701:FKL327710 FUH327701:FUH327710 GED327701:GED327710 GNZ327701:GNZ327710 GXV327701:GXV327710 HHR327701:HHR327710 HRN327701:HRN327710 IBJ327701:IBJ327710 ILF327701:ILF327710 IVB327701:IVB327710 JEX327701:JEX327710 JOT327701:JOT327710 JYP327701:JYP327710 KIL327701:KIL327710 KSH327701:KSH327710 LCD327701:LCD327710 LLZ327701:LLZ327710 LVV327701:LVV327710 MFR327701:MFR327710 MPN327701:MPN327710 MZJ327701:MZJ327710 NJF327701:NJF327710 NTB327701:NTB327710 OCX327701:OCX327710 OMT327701:OMT327710 OWP327701:OWP327710 PGL327701:PGL327710 PQH327701:PQH327710 QAD327701:QAD327710 QJZ327701:QJZ327710 QTV327701:QTV327710 RDR327701:RDR327710 RNN327701:RNN327710 RXJ327701:RXJ327710 SHF327701:SHF327710 SRB327701:SRB327710 TAX327701:TAX327710 TKT327701:TKT327710 TUP327701:TUP327710 UEL327701:UEL327710 UOH327701:UOH327710 UYD327701:UYD327710 VHZ327701:VHZ327710 VRV327701:VRV327710 WBR327701:WBR327710 WLN327701:WLN327710 WVJ327701:WVJ327710 B393237:B393246 IX393237:IX393246 ST393237:ST393246 ACP393237:ACP393246 AML393237:AML393246 AWH393237:AWH393246 BGD393237:BGD393246 BPZ393237:BPZ393246 BZV393237:BZV393246 CJR393237:CJR393246 CTN393237:CTN393246 DDJ393237:DDJ393246 DNF393237:DNF393246 DXB393237:DXB393246 EGX393237:EGX393246 EQT393237:EQT393246 FAP393237:FAP393246 FKL393237:FKL393246 FUH393237:FUH393246 GED393237:GED393246 GNZ393237:GNZ393246 GXV393237:GXV393246 HHR393237:HHR393246 HRN393237:HRN393246 IBJ393237:IBJ393246 ILF393237:ILF393246 IVB393237:IVB393246 JEX393237:JEX393246 JOT393237:JOT393246 JYP393237:JYP393246 KIL393237:KIL393246 KSH393237:KSH393246 LCD393237:LCD393246 LLZ393237:LLZ393246 LVV393237:LVV393246 MFR393237:MFR393246 MPN393237:MPN393246 MZJ393237:MZJ393246 NJF393237:NJF393246 NTB393237:NTB393246 OCX393237:OCX393246 OMT393237:OMT393246 OWP393237:OWP393246 PGL393237:PGL393246 PQH393237:PQH393246 QAD393237:QAD393246 QJZ393237:QJZ393246 QTV393237:QTV393246 RDR393237:RDR393246 RNN393237:RNN393246 RXJ393237:RXJ393246 SHF393237:SHF393246 SRB393237:SRB393246 TAX393237:TAX393246 TKT393237:TKT393246 TUP393237:TUP393246 UEL393237:UEL393246 UOH393237:UOH393246 UYD393237:UYD393246 VHZ393237:VHZ393246 VRV393237:VRV393246 WBR393237:WBR393246 WLN393237:WLN393246 WVJ393237:WVJ393246 B458773:B458782 IX458773:IX458782 ST458773:ST458782 ACP458773:ACP458782 AML458773:AML458782 AWH458773:AWH458782 BGD458773:BGD458782 BPZ458773:BPZ458782 BZV458773:BZV458782 CJR458773:CJR458782 CTN458773:CTN458782 DDJ458773:DDJ458782 DNF458773:DNF458782 DXB458773:DXB458782 EGX458773:EGX458782 EQT458773:EQT458782 FAP458773:FAP458782 FKL458773:FKL458782 FUH458773:FUH458782 GED458773:GED458782 GNZ458773:GNZ458782 GXV458773:GXV458782 HHR458773:HHR458782 HRN458773:HRN458782 IBJ458773:IBJ458782 ILF458773:ILF458782 IVB458773:IVB458782 JEX458773:JEX458782 JOT458773:JOT458782 JYP458773:JYP458782 KIL458773:KIL458782 KSH458773:KSH458782 LCD458773:LCD458782 LLZ458773:LLZ458782 LVV458773:LVV458782 MFR458773:MFR458782 MPN458773:MPN458782 MZJ458773:MZJ458782 NJF458773:NJF458782 NTB458773:NTB458782 OCX458773:OCX458782 OMT458773:OMT458782 OWP458773:OWP458782 PGL458773:PGL458782 PQH458773:PQH458782 QAD458773:QAD458782 QJZ458773:QJZ458782 QTV458773:QTV458782 RDR458773:RDR458782 RNN458773:RNN458782 RXJ458773:RXJ458782 SHF458773:SHF458782 SRB458773:SRB458782 TAX458773:TAX458782 TKT458773:TKT458782 TUP458773:TUP458782 UEL458773:UEL458782 UOH458773:UOH458782 UYD458773:UYD458782 VHZ458773:VHZ458782 VRV458773:VRV458782 WBR458773:WBR458782 WLN458773:WLN458782 WVJ458773:WVJ458782 B524309:B524318 IX524309:IX524318 ST524309:ST524318 ACP524309:ACP524318 AML524309:AML524318 AWH524309:AWH524318 BGD524309:BGD524318 BPZ524309:BPZ524318 BZV524309:BZV524318 CJR524309:CJR524318 CTN524309:CTN524318 DDJ524309:DDJ524318 DNF524309:DNF524318 DXB524309:DXB524318 EGX524309:EGX524318 EQT524309:EQT524318 FAP524309:FAP524318 FKL524309:FKL524318 FUH524309:FUH524318 GED524309:GED524318 GNZ524309:GNZ524318 GXV524309:GXV524318 HHR524309:HHR524318 HRN524309:HRN524318 IBJ524309:IBJ524318 ILF524309:ILF524318 IVB524309:IVB524318 JEX524309:JEX524318 JOT524309:JOT524318 JYP524309:JYP524318 KIL524309:KIL524318 KSH524309:KSH524318 LCD524309:LCD524318 LLZ524309:LLZ524318 LVV524309:LVV524318 MFR524309:MFR524318 MPN524309:MPN524318 MZJ524309:MZJ524318 NJF524309:NJF524318 NTB524309:NTB524318 OCX524309:OCX524318 OMT524309:OMT524318 OWP524309:OWP524318 PGL524309:PGL524318 PQH524309:PQH524318 QAD524309:QAD524318 QJZ524309:QJZ524318 QTV524309:QTV524318 RDR524309:RDR524318 RNN524309:RNN524318 RXJ524309:RXJ524318 SHF524309:SHF524318 SRB524309:SRB524318 TAX524309:TAX524318 TKT524309:TKT524318 TUP524309:TUP524318 UEL524309:UEL524318 UOH524309:UOH524318 UYD524309:UYD524318 VHZ524309:VHZ524318 VRV524309:VRV524318 WBR524309:WBR524318 WLN524309:WLN524318 WVJ524309:WVJ524318 B589845:B589854 IX589845:IX589854 ST589845:ST589854 ACP589845:ACP589854 AML589845:AML589854 AWH589845:AWH589854 BGD589845:BGD589854 BPZ589845:BPZ589854 BZV589845:BZV589854 CJR589845:CJR589854 CTN589845:CTN589854 DDJ589845:DDJ589854 DNF589845:DNF589854 DXB589845:DXB589854 EGX589845:EGX589854 EQT589845:EQT589854 FAP589845:FAP589854 FKL589845:FKL589854 FUH589845:FUH589854 GED589845:GED589854 GNZ589845:GNZ589854 GXV589845:GXV589854 HHR589845:HHR589854 HRN589845:HRN589854 IBJ589845:IBJ589854 ILF589845:ILF589854 IVB589845:IVB589854 JEX589845:JEX589854 JOT589845:JOT589854 JYP589845:JYP589854 KIL589845:KIL589854 KSH589845:KSH589854 LCD589845:LCD589854 LLZ589845:LLZ589854 LVV589845:LVV589854 MFR589845:MFR589854 MPN589845:MPN589854 MZJ589845:MZJ589854 NJF589845:NJF589854 NTB589845:NTB589854 OCX589845:OCX589854 OMT589845:OMT589854 OWP589845:OWP589854 PGL589845:PGL589854 PQH589845:PQH589854 QAD589845:QAD589854 QJZ589845:QJZ589854 QTV589845:QTV589854 RDR589845:RDR589854 RNN589845:RNN589854 RXJ589845:RXJ589854 SHF589845:SHF589854 SRB589845:SRB589854 TAX589845:TAX589854 TKT589845:TKT589854 TUP589845:TUP589854 UEL589845:UEL589854 UOH589845:UOH589854 UYD589845:UYD589854 VHZ589845:VHZ589854 VRV589845:VRV589854 WBR589845:WBR589854 WLN589845:WLN589854 WVJ589845:WVJ589854 B655381:B655390 IX655381:IX655390 ST655381:ST655390 ACP655381:ACP655390 AML655381:AML655390 AWH655381:AWH655390 BGD655381:BGD655390 BPZ655381:BPZ655390 BZV655381:BZV655390 CJR655381:CJR655390 CTN655381:CTN655390 DDJ655381:DDJ655390 DNF655381:DNF655390 DXB655381:DXB655390 EGX655381:EGX655390 EQT655381:EQT655390 FAP655381:FAP655390 FKL655381:FKL655390 FUH655381:FUH655390 GED655381:GED655390 GNZ655381:GNZ655390 GXV655381:GXV655390 HHR655381:HHR655390 HRN655381:HRN655390 IBJ655381:IBJ655390 ILF655381:ILF655390 IVB655381:IVB655390 JEX655381:JEX655390 JOT655381:JOT655390 JYP655381:JYP655390 KIL655381:KIL655390 KSH655381:KSH655390 LCD655381:LCD655390 LLZ655381:LLZ655390 LVV655381:LVV655390 MFR655381:MFR655390 MPN655381:MPN655390 MZJ655381:MZJ655390 NJF655381:NJF655390 NTB655381:NTB655390 OCX655381:OCX655390 OMT655381:OMT655390 OWP655381:OWP655390 PGL655381:PGL655390 PQH655381:PQH655390 QAD655381:QAD655390 QJZ655381:QJZ655390 QTV655381:QTV655390 RDR655381:RDR655390 RNN655381:RNN655390 RXJ655381:RXJ655390 SHF655381:SHF655390 SRB655381:SRB655390 TAX655381:TAX655390 TKT655381:TKT655390 TUP655381:TUP655390 UEL655381:UEL655390 UOH655381:UOH655390 UYD655381:UYD655390 VHZ655381:VHZ655390 VRV655381:VRV655390 WBR655381:WBR655390 WLN655381:WLN655390 WVJ655381:WVJ655390 B720917:B720926 IX720917:IX720926 ST720917:ST720926 ACP720917:ACP720926 AML720917:AML720926 AWH720917:AWH720926 BGD720917:BGD720926 BPZ720917:BPZ720926 BZV720917:BZV720926 CJR720917:CJR720926 CTN720917:CTN720926 DDJ720917:DDJ720926 DNF720917:DNF720926 DXB720917:DXB720926 EGX720917:EGX720926 EQT720917:EQT720926 FAP720917:FAP720926 FKL720917:FKL720926 FUH720917:FUH720926 GED720917:GED720926 GNZ720917:GNZ720926 GXV720917:GXV720926 HHR720917:HHR720926 HRN720917:HRN720926 IBJ720917:IBJ720926 ILF720917:ILF720926 IVB720917:IVB720926 JEX720917:JEX720926 JOT720917:JOT720926 JYP720917:JYP720926 KIL720917:KIL720926 KSH720917:KSH720926 LCD720917:LCD720926 LLZ720917:LLZ720926 LVV720917:LVV720926 MFR720917:MFR720926 MPN720917:MPN720926 MZJ720917:MZJ720926 NJF720917:NJF720926 NTB720917:NTB720926 OCX720917:OCX720926 OMT720917:OMT720926 OWP720917:OWP720926 PGL720917:PGL720926 PQH720917:PQH720926 QAD720917:QAD720926 QJZ720917:QJZ720926 QTV720917:QTV720926 RDR720917:RDR720926 RNN720917:RNN720926 RXJ720917:RXJ720926 SHF720917:SHF720926 SRB720917:SRB720926 TAX720917:TAX720926 TKT720917:TKT720926 TUP720917:TUP720926 UEL720917:UEL720926 UOH720917:UOH720926 UYD720917:UYD720926 VHZ720917:VHZ720926 VRV720917:VRV720926 WBR720917:WBR720926 WLN720917:WLN720926 WVJ720917:WVJ720926 B786453:B786462 IX786453:IX786462 ST786453:ST786462 ACP786453:ACP786462 AML786453:AML786462 AWH786453:AWH786462 BGD786453:BGD786462 BPZ786453:BPZ786462 BZV786453:BZV786462 CJR786453:CJR786462 CTN786453:CTN786462 DDJ786453:DDJ786462 DNF786453:DNF786462 DXB786453:DXB786462 EGX786453:EGX786462 EQT786453:EQT786462 FAP786453:FAP786462 FKL786453:FKL786462 FUH786453:FUH786462 GED786453:GED786462 GNZ786453:GNZ786462 GXV786453:GXV786462 HHR786453:HHR786462 HRN786453:HRN786462 IBJ786453:IBJ786462 ILF786453:ILF786462 IVB786453:IVB786462 JEX786453:JEX786462 JOT786453:JOT786462 JYP786453:JYP786462 KIL786453:KIL786462 KSH786453:KSH786462 LCD786453:LCD786462 LLZ786453:LLZ786462 LVV786453:LVV786462 MFR786453:MFR786462 MPN786453:MPN786462 MZJ786453:MZJ786462 NJF786453:NJF786462 NTB786453:NTB786462 OCX786453:OCX786462 OMT786453:OMT786462 OWP786453:OWP786462 PGL786453:PGL786462 PQH786453:PQH786462 QAD786453:QAD786462 QJZ786453:QJZ786462 QTV786453:QTV786462 RDR786453:RDR786462 RNN786453:RNN786462 RXJ786453:RXJ786462 SHF786453:SHF786462 SRB786453:SRB786462 TAX786453:TAX786462 TKT786453:TKT786462 TUP786453:TUP786462 UEL786453:UEL786462 UOH786453:UOH786462 UYD786453:UYD786462 VHZ786453:VHZ786462 VRV786453:VRV786462 WBR786453:WBR786462 WLN786453:WLN786462 WVJ786453:WVJ786462 B851989:B851998 IX851989:IX851998 ST851989:ST851998 ACP851989:ACP851998 AML851989:AML851998 AWH851989:AWH851998 BGD851989:BGD851998 BPZ851989:BPZ851998 BZV851989:BZV851998 CJR851989:CJR851998 CTN851989:CTN851998 DDJ851989:DDJ851998 DNF851989:DNF851998 DXB851989:DXB851998 EGX851989:EGX851998 EQT851989:EQT851998 FAP851989:FAP851998 FKL851989:FKL851998 FUH851989:FUH851998 GED851989:GED851998 GNZ851989:GNZ851998 GXV851989:GXV851998 HHR851989:HHR851998 HRN851989:HRN851998 IBJ851989:IBJ851998 ILF851989:ILF851998 IVB851989:IVB851998 JEX851989:JEX851998 JOT851989:JOT851998 JYP851989:JYP851998 KIL851989:KIL851998 KSH851989:KSH851998 LCD851989:LCD851998 LLZ851989:LLZ851998 LVV851989:LVV851998 MFR851989:MFR851998 MPN851989:MPN851998 MZJ851989:MZJ851998 NJF851989:NJF851998 NTB851989:NTB851998 OCX851989:OCX851998 OMT851989:OMT851998 OWP851989:OWP851998 PGL851989:PGL851998 PQH851989:PQH851998 QAD851989:QAD851998 QJZ851989:QJZ851998 QTV851989:QTV851998 RDR851989:RDR851998 RNN851989:RNN851998 RXJ851989:RXJ851998 SHF851989:SHF851998 SRB851989:SRB851998 TAX851989:TAX851998 TKT851989:TKT851998 TUP851989:TUP851998 UEL851989:UEL851998 UOH851989:UOH851998 UYD851989:UYD851998 VHZ851989:VHZ851998 VRV851989:VRV851998 WBR851989:WBR851998 WLN851989:WLN851998 WVJ851989:WVJ851998 B917525:B917534 IX917525:IX917534 ST917525:ST917534 ACP917525:ACP917534 AML917525:AML917534 AWH917525:AWH917534 BGD917525:BGD917534 BPZ917525:BPZ917534 BZV917525:BZV917534 CJR917525:CJR917534 CTN917525:CTN917534 DDJ917525:DDJ917534 DNF917525:DNF917534 DXB917525:DXB917534 EGX917525:EGX917534 EQT917525:EQT917534 FAP917525:FAP917534 FKL917525:FKL917534 FUH917525:FUH917534 GED917525:GED917534 GNZ917525:GNZ917534 GXV917525:GXV917534 HHR917525:HHR917534 HRN917525:HRN917534 IBJ917525:IBJ917534 ILF917525:ILF917534 IVB917525:IVB917534 JEX917525:JEX917534 JOT917525:JOT917534 JYP917525:JYP917534 KIL917525:KIL917534 KSH917525:KSH917534 LCD917525:LCD917534 LLZ917525:LLZ917534 LVV917525:LVV917534 MFR917525:MFR917534 MPN917525:MPN917534 MZJ917525:MZJ917534 NJF917525:NJF917534 NTB917525:NTB917534 OCX917525:OCX917534 OMT917525:OMT917534 OWP917525:OWP917534 PGL917525:PGL917534 PQH917525:PQH917534 QAD917525:QAD917534 QJZ917525:QJZ917534 QTV917525:QTV917534 RDR917525:RDR917534 RNN917525:RNN917534 RXJ917525:RXJ917534 SHF917525:SHF917534 SRB917525:SRB917534 TAX917525:TAX917534 TKT917525:TKT917534 TUP917525:TUP917534 UEL917525:UEL917534 UOH917525:UOH917534 UYD917525:UYD917534 VHZ917525:VHZ917534 VRV917525:VRV917534 WBR917525:WBR917534 WLN917525:WLN917534 WVJ917525:WVJ917534 B983061:B983070 IX983061:IX983070 ST983061:ST983070 ACP983061:ACP983070 AML983061:AML983070 AWH983061:AWH983070 BGD983061:BGD983070 BPZ983061:BPZ983070 BZV983061:BZV983070 CJR983061:CJR983070 CTN983061:CTN983070 DDJ983061:DDJ983070 DNF983061:DNF983070 DXB983061:DXB983070 EGX983061:EGX983070 EQT983061:EQT983070 FAP983061:FAP983070 FKL983061:FKL983070 FUH983061:FUH983070 GED983061:GED983070 GNZ983061:GNZ983070 GXV983061:GXV983070 HHR983061:HHR983070 HRN983061:HRN983070 IBJ983061:IBJ983070 ILF983061:ILF983070 IVB983061:IVB983070 JEX983061:JEX983070 JOT983061:JOT983070 JYP983061:JYP983070 KIL983061:KIL983070 KSH983061:KSH983070 LCD983061:LCD983070 LLZ983061:LLZ983070 LVV983061:LVV983070 MFR983061:MFR983070 MPN983061:MPN983070 MZJ983061:MZJ983070 NJF983061:NJF983070 NTB983061:NTB983070 OCX983061:OCX983070 OMT983061:OMT983070 OWP983061:OWP983070 PGL983061:PGL983070 PQH983061:PQH983070 QAD983061:QAD983070 QJZ983061:QJZ983070 QTV983061:QTV983070 RDR983061:RDR983070 RNN983061:RNN983070 RXJ983061:RXJ983070 SHF983061:SHF983070 SRB983061:SRB983070 TAX983061:TAX983070 TKT983061:TKT983070 TUP983061:TUP983070 UEL983061:UEL983070 UOH983061:UOH983070 UYD983061:UYD983070 VHZ983061:VHZ983070 VRV983061:VRV983070 WBR983061:WBR983070 WLN983061:WLN983070 WVJ983061:WVJ983070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D27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D29:D33 IZ29:IZ33 SV29:SV33 ACR29:ACR33 AMN29:AMN33 AWJ29:AWJ33 BGF29:BGF33 BQB29:BQB33 BZX29:BZX33 CJT29:CJT33 CTP29:CTP33 DDL29:DDL33 DNH29:DNH33 DXD29:DXD33 EGZ29:EGZ33 EQV29:EQV33 FAR29:FAR33 FKN29:FKN33 FUJ29:FUJ33 GEF29:GEF33 GOB29:GOB33 GXX29:GXX33 HHT29:HHT33 HRP29:HRP33 IBL29:IBL33 ILH29:ILH33 IVD29:IVD33 JEZ29:JEZ33 JOV29:JOV33 JYR29:JYR33 KIN29:KIN33 KSJ29:KSJ33 LCF29:LCF33 LMB29:LMB33 LVX29:LVX33 MFT29:MFT33 MPP29:MPP33 MZL29:MZL33 NJH29:NJH33 NTD29:NTD33 OCZ29:OCZ33 OMV29:OMV33 OWR29:OWR33 PGN29:PGN33 PQJ29:PQJ33 QAF29:QAF33 QKB29:QKB33 QTX29:QTX33 RDT29:RDT33 RNP29:RNP33 RXL29:RXL33 SHH29:SHH33 SRD29:SRD33 TAZ29:TAZ33 TKV29:TKV33 TUR29:TUR33 UEN29:UEN33 UOJ29:UOJ33 UYF29:UYF33 VIB29:VIB33 VRX29:VRX33 WBT29:WBT33 WLP29:WLP33 WVL29:WVL33 D65565:D65569 IZ65565:IZ65569 SV65565:SV65569 ACR65565:ACR65569 AMN65565:AMN65569 AWJ65565:AWJ65569 BGF65565:BGF65569 BQB65565:BQB65569 BZX65565:BZX65569 CJT65565:CJT65569 CTP65565:CTP65569 DDL65565:DDL65569 DNH65565:DNH65569 DXD65565:DXD65569 EGZ65565:EGZ65569 EQV65565:EQV65569 FAR65565:FAR65569 FKN65565:FKN65569 FUJ65565:FUJ65569 GEF65565:GEF65569 GOB65565:GOB65569 GXX65565:GXX65569 HHT65565:HHT65569 HRP65565:HRP65569 IBL65565:IBL65569 ILH65565:ILH65569 IVD65565:IVD65569 JEZ65565:JEZ65569 JOV65565:JOV65569 JYR65565:JYR65569 KIN65565:KIN65569 KSJ65565:KSJ65569 LCF65565:LCF65569 LMB65565:LMB65569 LVX65565:LVX65569 MFT65565:MFT65569 MPP65565:MPP65569 MZL65565:MZL65569 NJH65565:NJH65569 NTD65565:NTD65569 OCZ65565:OCZ65569 OMV65565:OMV65569 OWR65565:OWR65569 PGN65565:PGN65569 PQJ65565:PQJ65569 QAF65565:QAF65569 QKB65565:QKB65569 QTX65565:QTX65569 RDT65565:RDT65569 RNP65565:RNP65569 RXL65565:RXL65569 SHH65565:SHH65569 SRD65565:SRD65569 TAZ65565:TAZ65569 TKV65565:TKV65569 TUR65565:TUR65569 UEN65565:UEN65569 UOJ65565:UOJ65569 UYF65565:UYF65569 VIB65565:VIB65569 VRX65565:VRX65569 WBT65565:WBT65569 WLP65565:WLP65569 WVL65565:WVL65569 D131101:D131105 IZ131101:IZ131105 SV131101:SV131105 ACR131101:ACR131105 AMN131101:AMN131105 AWJ131101:AWJ131105 BGF131101:BGF131105 BQB131101:BQB131105 BZX131101:BZX131105 CJT131101:CJT131105 CTP131101:CTP131105 DDL131101:DDL131105 DNH131101:DNH131105 DXD131101:DXD131105 EGZ131101:EGZ131105 EQV131101:EQV131105 FAR131101:FAR131105 FKN131101:FKN131105 FUJ131101:FUJ131105 GEF131101:GEF131105 GOB131101:GOB131105 GXX131101:GXX131105 HHT131101:HHT131105 HRP131101:HRP131105 IBL131101:IBL131105 ILH131101:ILH131105 IVD131101:IVD131105 JEZ131101:JEZ131105 JOV131101:JOV131105 JYR131101:JYR131105 KIN131101:KIN131105 KSJ131101:KSJ131105 LCF131101:LCF131105 LMB131101:LMB131105 LVX131101:LVX131105 MFT131101:MFT131105 MPP131101:MPP131105 MZL131101:MZL131105 NJH131101:NJH131105 NTD131101:NTD131105 OCZ131101:OCZ131105 OMV131101:OMV131105 OWR131101:OWR131105 PGN131101:PGN131105 PQJ131101:PQJ131105 QAF131101:QAF131105 QKB131101:QKB131105 QTX131101:QTX131105 RDT131101:RDT131105 RNP131101:RNP131105 RXL131101:RXL131105 SHH131101:SHH131105 SRD131101:SRD131105 TAZ131101:TAZ131105 TKV131101:TKV131105 TUR131101:TUR131105 UEN131101:UEN131105 UOJ131101:UOJ131105 UYF131101:UYF131105 VIB131101:VIB131105 VRX131101:VRX131105 WBT131101:WBT131105 WLP131101:WLP131105 WVL131101:WVL131105 D196637:D196641 IZ196637:IZ196641 SV196637:SV196641 ACR196637:ACR196641 AMN196637:AMN196641 AWJ196637:AWJ196641 BGF196637:BGF196641 BQB196637:BQB196641 BZX196637:BZX196641 CJT196637:CJT196641 CTP196637:CTP196641 DDL196637:DDL196641 DNH196637:DNH196641 DXD196637:DXD196641 EGZ196637:EGZ196641 EQV196637:EQV196641 FAR196637:FAR196641 FKN196637:FKN196641 FUJ196637:FUJ196641 GEF196637:GEF196641 GOB196637:GOB196641 GXX196637:GXX196641 HHT196637:HHT196641 HRP196637:HRP196641 IBL196637:IBL196641 ILH196637:ILH196641 IVD196637:IVD196641 JEZ196637:JEZ196641 JOV196637:JOV196641 JYR196637:JYR196641 KIN196637:KIN196641 KSJ196637:KSJ196641 LCF196637:LCF196641 LMB196637:LMB196641 LVX196637:LVX196641 MFT196637:MFT196641 MPP196637:MPP196641 MZL196637:MZL196641 NJH196637:NJH196641 NTD196637:NTD196641 OCZ196637:OCZ196641 OMV196637:OMV196641 OWR196637:OWR196641 PGN196637:PGN196641 PQJ196637:PQJ196641 QAF196637:QAF196641 QKB196637:QKB196641 QTX196637:QTX196641 RDT196637:RDT196641 RNP196637:RNP196641 RXL196637:RXL196641 SHH196637:SHH196641 SRD196637:SRD196641 TAZ196637:TAZ196641 TKV196637:TKV196641 TUR196637:TUR196641 UEN196637:UEN196641 UOJ196637:UOJ196641 UYF196637:UYF196641 VIB196637:VIB196641 VRX196637:VRX196641 WBT196637:WBT196641 WLP196637:WLP196641 WVL196637:WVL196641 D262173:D262177 IZ262173:IZ262177 SV262173:SV262177 ACR262173:ACR262177 AMN262173:AMN262177 AWJ262173:AWJ262177 BGF262173:BGF262177 BQB262173:BQB262177 BZX262173:BZX262177 CJT262173:CJT262177 CTP262173:CTP262177 DDL262173:DDL262177 DNH262173:DNH262177 DXD262173:DXD262177 EGZ262173:EGZ262177 EQV262173:EQV262177 FAR262173:FAR262177 FKN262173:FKN262177 FUJ262173:FUJ262177 GEF262173:GEF262177 GOB262173:GOB262177 GXX262173:GXX262177 HHT262173:HHT262177 HRP262173:HRP262177 IBL262173:IBL262177 ILH262173:ILH262177 IVD262173:IVD262177 JEZ262173:JEZ262177 JOV262173:JOV262177 JYR262173:JYR262177 KIN262173:KIN262177 KSJ262173:KSJ262177 LCF262173:LCF262177 LMB262173:LMB262177 LVX262173:LVX262177 MFT262173:MFT262177 MPP262173:MPP262177 MZL262173:MZL262177 NJH262173:NJH262177 NTD262173:NTD262177 OCZ262173:OCZ262177 OMV262173:OMV262177 OWR262173:OWR262177 PGN262173:PGN262177 PQJ262173:PQJ262177 QAF262173:QAF262177 QKB262173:QKB262177 QTX262173:QTX262177 RDT262173:RDT262177 RNP262173:RNP262177 RXL262173:RXL262177 SHH262173:SHH262177 SRD262173:SRD262177 TAZ262173:TAZ262177 TKV262173:TKV262177 TUR262173:TUR262177 UEN262173:UEN262177 UOJ262173:UOJ262177 UYF262173:UYF262177 VIB262173:VIB262177 VRX262173:VRX262177 WBT262173:WBT262177 WLP262173:WLP262177 WVL262173:WVL262177 D327709:D327713 IZ327709:IZ327713 SV327709:SV327713 ACR327709:ACR327713 AMN327709:AMN327713 AWJ327709:AWJ327713 BGF327709:BGF327713 BQB327709:BQB327713 BZX327709:BZX327713 CJT327709:CJT327713 CTP327709:CTP327713 DDL327709:DDL327713 DNH327709:DNH327713 DXD327709:DXD327713 EGZ327709:EGZ327713 EQV327709:EQV327713 FAR327709:FAR327713 FKN327709:FKN327713 FUJ327709:FUJ327713 GEF327709:GEF327713 GOB327709:GOB327713 GXX327709:GXX327713 HHT327709:HHT327713 HRP327709:HRP327713 IBL327709:IBL327713 ILH327709:ILH327713 IVD327709:IVD327713 JEZ327709:JEZ327713 JOV327709:JOV327713 JYR327709:JYR327713 KIN327709:KIN327713 KSJ327709:KSJ327713 LCF327709:LCF327713 LMB327709:LMB327713 LVX327709:LVX327713 MFT327709:MFT327713 MPP327709:MPP327713 MZL327709:MZL327713 NJH327709:NJH327713 NTD327709:NTD327713 OCZ327709:OCZ327713 OMV327709:OMV327713 OWR327709:OWR327713 PGN327709:PGN327713 PQJ327709:PQJ327713 QAF327709:QAF327713 QKB327709:QKB327713 QTX327709:QTX327713 RDT327709:RDT327713 RNP327709:RNP327713 RXL327709:RXL327713 SHH327709:SHH327713 SRD327709:SRD327713 TAZ327709:TAZ327713 TKV327709:TKV327713 TUR327709:TUR327713 UEN327709:UEN327713 UOJ327709:UOJ327713 UYF327709:UYF327713 VIB327709:VIB327713 VRX327709:VRX327713 WBT327709:WBT327713 WLP327709:WLP327713 WVL327709:WVL327713 D393245:D393249 IZ393245:IZ393249 SV393245:SV393249 ACR393245:ACR393249 AMN393245:AMN393249 AWJ393245:AWJ393249 BGF393245:BGF393249 BQB393245:BQB393249 BZX393245:BZX393249 CJT393245:CJT393249 CTP393245:CTP393249 DDL393245:DDL393249 DNH393245:DNH393249 DXD393245:DXD393249 EGZ393245:EGZ393249 EQV393245:EQV393249 FAR393245:FAR393249 FKN393245:FKN393249 FUJ393245:FUJ393249 GEF393245:GEF393249 GOB393245:GOB393249 GXX393245:GXX393249 HHT393245:HHT393249 HRP393245:HRP393249 IBL393245:IBL393249 ILH393245:ILH393249 IVD393245:IVD393249 JEZ393245:JEZ393249 JOV393245:JOV393249 JYR393245:JYR393249 KIN393245:KIN393249 KSJ393245:KSJ393249 LCF393245:LCF393249 LMB393245:LMB393249 LVX393245:LVX393249 MFT393245:MFT393249 MPP393245:MPP393249 MZL393245:MZL393249 NJH393245:NJH393249 NTD393245:NTD393249 OCZ393245:OCZ393249 OMV393245:OMV393249 OWR393245:OWR393249 PGN393245:PGN393249 PQJ393245:PQJ393249 QAF393245:QAF393249 QKB393245:QKB393249 QTX393245:QTX393249 RDT393245:RDT393249 RNP393245:RNP393249 RXL393245:RXL393249 SHH393245:SHH393249 SRD393245:SRD393249 TAZ393245:TAZ393249 TKV393245:TKV393249 TUR393245:TUR393249 UEN393245:UEN393249 UOJ393245:UOJ393249 UYF393245:UYF393249 VIB393245:VIB393249 VRX393245:VRX393249 WBT393245:WBT393249 WLP393245:WLP393249 WVL393245:WVL393249 D458781:D458785 IZ458781:IZ458785 SV458781:SV458785 ACR458781:ACR458785 AMN458781:AMN458785 AWJ458781:AWJ458785 BGF458781:BGF458785 BQB458781:BQB458785 BZX458781:BZX458785 CJT458781:CJT458785 CTP458781:CTP458785 DDL458781:DDL458785 DNH458781:DNH458785 DXD458781:DXD458785 EGZ458781:EGZ458785 EQV458781:EQV458785 FAR458781:FAR458785 FKN458781:FKN458785 FUJ458781:FUJ458785 GEF458781:GEF458785 GOB458781:GOB458785 GXX458781:GXX458785 HHT458781:HHT458785 HRP458781:HRP458785 IBL458781:IBL458785 ILH458781:ILH458785 IVD458781:IVD458785 JEZ458781:JEZ458785 JOV458781:JOV458785 JYR458781:JYR458785 KIN458781:KIN458785 KSJ458781:KSJ458785 LCF458781:LCF458785 LMB458781:LMB458785 LVX458781:LVX458785 MFT458781:MFT458785 MPP458781:MPP458785 MZL458781:MZL458785 NJH458781:NJH458785 NTD458781:NTD458785 OCZ458781:OCZ458785 OMV458781:OMV458785 OWR458781:OWR458785 PGN458781:PGN458785 PQJ458781:PQJ458785 QAF458781:QAF458785 QKB458781:QKB458785 QTX458781:QTX458785 RDT458781:RDT458785 RNP458781:RNP458785 RXL458781:RXL458785 SHH458781:SHH458785 SRD458781:SRD458785 TAZ458781:TAZ458785 TKV458781:TKV458785 TUR458781:TUR458785 UEN458781:UEN458785 UOJ458781:UOJ458785 UYF458781:UYF458785 VIB458781:VIB458785 VRX458781:VRX458785 WBT458781:WBT458785 WLP458781:WLP458785 WVL458781:WVL458785 D524317:D524321 IZ524317:IZ524321 SV524317:SV524321 ACR524317:ACR524321 AMN524317:AMN524321 AWJ524317:AWJ524321 BGF524317:BGF524321 BQB524317:BQB524321 BZX524317:BZX524321 CJT524317:CJT524321 CTP524317:CTP524321 DDL524317:DDL524321 DNH524317:DNH524321 DXD524317:DXD524321 EGZ524317:EGZ524321 EQV524317:EQV524321 FAR524317:FAR524321 FKN524317:FKN524321 FUJ524317:FUJ524321 GEF524317:GEF524321 GOB524317:GOB524321 GXX524317:GXX524321 HHT524317:HHT524321 HRP524317:HRP524321 IBL524317:IBL524321 ILH524317:ILH524321 IVD524317:IVD524321 JEZ524317:JEZ524321 JOV524317:JOV524321 JYR524317:JYR524321 KIN524317:KIN524321 KSJ524317:KSJ524321 LCF524317:LCF524321 LMB524317:LMB524321 LVX524317:LVX524321 MFT524317:MFT524321 MPP524317:MPP524321 MZL524317:MZL524321 NJH524317:NJH524321 NTD524317:NTD524321 OCZ524317:OCZ524321 OMV524317:OMV524321 OWR524317:OWR524321 PGN524317:PGN524321 PQJ524317:PQJ524321 QAF524317:QAF524321 QKB524317:QKB524321 QTX524317:QTX524321 RDT524317:RDT524321 RNP524317:RNP524321 RXL524317:RXL524321 SHH524317:SHH524321 SRD524317:SRD524321 TAZ524317:TAZ524321 TKV524317:TKV524321 TUR524317:TUR524321 UEN524317:UEN524321 UOJ524317:UOJ524321 UYF524317:UYF524321 VIB524317:VIB524321 VRX524317:VRX524321 WBT524317:WBT524321 WLP524317:WLP524321 WVL524317:WVL524321 D589853:D589857 IZ589853:IZ589857 SV589853:SV589857 ACR589853:ACR589857 AMN589853:AMN589857 AWJ589853:AWJ589857 BGF589853:BGF589857 BQB589853:BQB589857 BZX589853:BZX589857 CJT589853:CJT589857 CTP589853:CTP589857 DDL589853:DDL589857 DNH589853:DNH589857 DXD589853:DXD589857 EGZ589853:EGZ589857 EQV589853:EQV589857 FAR589853:FAR589857 FKN589853:FKN589857 FUJ589853:FUJ589857 GEF589853:GEF589857 GOB589853:GOB589857 GXX589853:GXX589857 HHT589853:HHT589857 HRP589853:HRP589857 IBL589853:IBL589857 ILH589853:ILH589857 IVD589853:IVD589857 JEZ589853:JEZ589857 JOV589853:JOV589857 JYR589853:JYR589857 KIN589853:KIN589857 KSJ589853:KSJ589857 LCF589853:LCF589857 LMB589853:LMB589857 LVX589853:LVX589857 MFT589853:MFT589857 MPP589853:MPP589857 MZL589853:MZL589857 NJH589853:NJH589857 NTD589853:NTD589857 OCZ589853:OCZ589857 OMV589853:OMV589857 OWR589853:OWR589857 PGN589853:PGN589857 PQJ589853:PQJ589857 QAF589853:QAF589857 QKB589853:QKB589857 QTX589853:QTX589857 RDT589853:RDT589857 RNP589853:RNP589857 RXL589853:RXL589857 SHH589853:SHH589857 SRD589853:SRD589857 TAZ589853:TAZ589857 TKV589853:TKV589857 TUR589853:TUR589857 UEN589853:UEN589857 UOJ589853:UOJ589857 UYF589853:UYF589857 VIB589853:VIB589857 VRX589853:VRX589857 WBT589853:WBT589857 WLP589853:WLP589857 WVL589853:WVL589857 D655389:D655393 IZ655389:IZ655393 SV655389:SV655393 ACR655389:ACR655393 AMN655389:AMN655393 AWJ655389:AWJ655393 BGF655389:BGF655393 BQB655389:BQB655393 BZX655389:BZX655393 CJT655389:CJT655393 CTP655389:CTP655393 DDL655389:DDL655393 DNH655389:DNH655393 DXD655389:DXD655393 EGZ655389:EGZ655393 EQV655389:EQV655393 FAR655389:FAR655393 FKN655389:FKN655393 FUJ655389:FUJ655393 GEF655389:GEF655393 GOB655389:GOB655393 GXX655389:GXX655393 HHT655389:HHT655393 HRP655389:HRP655393 IBL655389:IBL655393 ILH655389:ILH655393 IVD655389:IVD655393 JEZ655389:JEZ655393 JOV655389:JOV655393 JYR655389:JYR655393 KIN655389:KIN655393 KSJ655389:KSJ655393 LCF655389:LCF655393 LMB655389:LMB655393 LVX655389:LVX655393 MFT655389:MFT655393 MPP655389:MPP655393 MZL655389:MZL655393 NJH655389:NJH655393 NTD655389:NTD655393 OCZ655389:OCZ655393 OMV655389:OMV655393 OWR655389:OWR655393 PGN655389:PGN655393 PQJ655389:PQJ655393 QAF655389:QAF655393 QKB655389:QKB655393 QTX655389:QTX655393 RDT655389:RDT655393 RNP655389:RNP655393 RXL655389:RXL655393 SHH655389:SHH655393 SRD655389:SRD655393 TAZ655389:TAZ655393 TKV655389:TKV655393 TUR655389:TUR655393 UEN655389:UEN655393 UOJ655389:UOJ655393 UYF655389:UYF655393 VIB655389:VIB655393 VRX655389:VRX655393 WBT655389:WBT655393 WLP655389:WLP655393 WVL655389:WVL655393 D720925:D720929 IZ720925:IZ720929 SV720925:SV720929 ACR720925:ACR720929 AMN720925:AMN720929 AWJ720925:AWJ720929 BGF720925:BGF720929 BQB720925:BQB720929 BZX720925:BZX720929 CJT720925:CJT720929 CTP720925:CTP720929 DDL720925:DDL720929 DNH720925:DNH720929 DXD720925:DXD720929 EGZ720925:EGZ720929 EQV720925:EQV720929 FAR720925:FAR720929 FKN720925:FKN720929 FUJ720925:FUJ720929 GEF720925:GEF720929 GOB720925:GOB720929 GXX720925:GXX720929 HHT720925:HHT720929 HRP720925:HRP720929 IBL720925:IBL720929 ILH720925:ILH720929 IVD720925:IVD720929 JEZ720925:JEZ720929 JOV720925:JOV720929 JYR720925:JYR720929 KIN720925:KIN720929 KSJ720925:KSJ720929 LCF720925:LCF720929 LMB720925:LMB720929 LVX720925:LVX720929 MFT720925:MFT720929 MPP720925:MPP720929 MZL720925:MZL720929 NJH720925:NJH720929 NTD720925:NTD720929 OCZ720925:OCZ720929 OMV720925:OMV720929 OWR720925:OWR720929 PGN720925:PGN720929 PQJ720925:PQJ720929 QAF720925:QAF720929 QKB720925:QKB720929 QTX720925:QTX720929 RDT720925:RDT720929 RNP720925:RNP720929 RXL720925:RXL720929 SHH720925:SHH720929 SRD720925:SRD720929 TAZ720925:TAZ720929 TKV720925:TKV720929 TUR720925:TUR720929 UEN720925:UEN720929 UOJ720925:UOJ720929 UYF720925:UYF720929 VIB720925:VIB720929 VRX720925:VRX720929 WBT720925:WBT720929 WLP720925:WLP720929 WVL720925:WVL720929 D786461:D786465 IZ786461:IZ786465 SV786461:SV786465 ACR786461:ACR786465 AMN786461:AMN786465 AWJ786461:AWJ786465 BGF786461:BGF786465 BQB786461:BQB786465 BZX786461:BZX786465 CJT786461:CJT786465 CTP786461:CTP786465 DDL786461:DDL786465 DNH786461:DNH786465 DXD786461:DXD786465 EGZ786461:EGZ786465 EQV786461:EQV786465 FAR786461:FAR786465 FKN786461:FKN786465 FUJ786461:FUJ786465 GEF786461:GEF786465 GOB786461:GOB786465 GXX786461:GXX786465 HHT786461:HHT786465 HRP786461:HRP786465 IBL786461:IBL786465 ILH786461:ILH786465 IVD786461:IVD786465 JEZ786461:JEZ786465 JOV786461:JOV786465 JYR786461:JYR786465 KIN786461:KIN786465 KSJ786461:KSJ786465 LCF786461:LCF786465 LMB786461:LMB786465 LVX786461:LVX786465 MFT786461:MFT786465 MPP786461:MPP786465 MZL786461:MZL786465 NJH786461:NJH786465 NTD786461:NTD786465 OCZ786461:OCZ786465 OMV786461:OMV786465 OWR786461:OWR786465 PGN786461:PGN786465 PQJ786461:PQJ786465 QAF786461:QAF786465 QKB786461:QKB786465 QTX786461:QTX786465 RDT786461:RDT786465 RNP786461:RNP786465 RXL786461:RXL786465 SHH786461:SHH786465 SRD786461:SRD786465 TAZ786461:TAZ786465 TKV786461:TKV786465 TUR786461:TUR786465 UEN786461:UEN786465 UOJ786461:UOJ786465 UYF786461:UYF786465 VIB786461:VIB786465 VRX786461:VRX786465 WBT786461:WBT786465 WLP786461:WLP786465 WVL786461:WVL786465 D851997:D852001 IZ851997:IZ852001 SV851997:SV852001 ACR851997:ACR852001 AMN851997:AMN852001 AWJ851997:AWJ852001 BGF851997:BGF852001 BQB851997:BQB852001 BZX851997:BZX852001 CJT851997:CJT852001 CTP851997:CTP852001 DDL851997:DDL852001 DNH851997:DNH852001 DXD851997:DXD852001 EGZ851997:EGZ852001 EQV851997:EQV852001 FAR851997:FAR852001 FKN851997:FKN852001 FUJ851997:FUJ852001 GEF851997:GEF852001 GOB851997:GOB852001 GXX851997:GXX852001 HHT851997:HHT852001 HRP851997:HRP852001 IBL851997:IBL852001 ILH851997:ILH852001 IVD851997:IVD852001 JEZ851997:JEZ852001 JOV851997:JOV852001 JYR851997:JYR852001 KIN851997:KIN852001 KSJ851997:KSJ852001 LCF851997:LCF852001 LMB851997:LMB852001 LVX851997:LVX852001 MFT851997:MFT852001 MPP851997:MPP852001 MZL851997:MZL852001 NJH851997:NJH852001 NTD851997:NTD852001 OCZ851997:OCZ852001 OMV851997:OMV852001 OWR851997:OWR852001 PGN851997:PGN852001 PQJ851997:PQJ852001 QAF851997:QAF852001 QKB851997:QKB852001 QTX851997:QTX852001 RDT851997:RDT852001 RNP851997:RNP852001 RXL851997:RXL852001 SHH851997:SHH852001 SRD851997:SRD852001 TAZ851997:TAZ852001 TKV851997:TKV852001 TUR851997:TUR852001 UEN851997:UEN852001 UOJ851997:UOJ852001 UYF851997:UYF852001 VIB851997:VIB852001 VRX851997:VRX852001 WBT851997:WBT852001 WLP851997:WLP852001 WVL851997:WVL852001 D917533:D917537 IZ917533:IZ917537 SV917533:SV917537 ACR917533:ACR917537 AMN917533:AMN917537 AWJ917533:AWJ917537 BGF917533:BGF917537 BQB917533:BQB917537 BZX917533:BZX917537 CJT917533:CJT917537 CTP917533:CTP917537 DDL917533:DDL917537 DNH917533:DNH917537 DXD917533:DXD917537 EGZ917533:EGZ917537 EQV917533:EQV917537 FAR917533:FAR917537 FKN917533:FKN917537 FUJ917533:FUJ917537 GEF917533:GEF917537 GOB917533:GOB917537 GXX917533:GXX917537 HHT917533:HHT917537 HRP917533:HRP917537 IBL917533:IBL917537 ILH917533:ILH917537 IVD917533:IVD917537 JEZ917533:JEZ917537 JOV917533:JOV917537 JYR917533:JYR917537 KIN917533:KIN917537 KSJ917533:KSJ917537 LCF917533:LCF917537 LMB917533:LMB917537 LVX917533:LVX917537 MFT917533:MFT917537 MPP917533:MPP917537 MZL917533:MZL917537 NJH917533:NJH917537 NTD917533:NTD917537 OCZ917533:OCZ917537 OMV917533:OMV917537 OWR917533:OWR917537 PGN917533:PGN917537 PQJ917533:PQJ917537 QAF917533:QAF917537 QKB917533:QKB917537 QTX917533:QTX917537 RDT917533:RDT917537 RNP917533:RNP917537 RXL917533:RXL917537 SHH917533:SHH917537 SRD917533:SRD917537 TAZ917533:TAZ917537 TKV917533:TKV917537 TUR917533:TUR917537 UEN917533:UEN917537 UOJ917533:UOJ917537 UYF917533:UYF917537 VIB917533:VIB917537 VRX917533:VRX917537 WBT917533:WBT917537 WLP917533:WLP917537 WVL917533:WVL917537 D983069:D983073 IZ983069:IZ983073 SV983069:SV983073 ACR983069:ACR983073 AMN983069:AMN983073 AWJ983069:AWJ983073 BGF983069:BGF983073 BQB983069:BQB983073 BZX983069:BZX983073 CJT983069:CJT983073 CTP983069:CTP983073 DDL983069:DDL983073 DNH983069:DNH983073 DXD983069:DXD983073 EGZ983069:EGZ983073 EQV983069:EQV983073 FAR983069:FAR983073 FKN983069:FKN983073 FUJ983069:FUJ983073 GEF983069:GEF983073 GOB983069:GOB983073 GXX983069:GXX983073 HHT983069:HHT983073 HRP983069:HRP983073 IBL983069:IBL983073 ILH983069:ILH983073 IVD983069:IVD983073 JEZ983069:JEZ983073 JOV983069:JOV983073 JYR983069:JYR983073 KIN983069:KIN983073 KSJ983069:KSJ983073 LCF983069:LCF983073 LMB983069:LMB983073 LVX983069:LVX983073 MFT983069:MFT983073 MPP983069:MPP983073 MZL983069:MZL983073 NJH983069:NJH983073 NTD983069:NTD983073 OCZ983069:OCZ983073 OMV983069:OMV983073 OWR983069:OWR983073 PGN983069:PGN983073 PQJ983069:PQJ983073 QAF983069:QAF983073 QKB983069:QKB983073 QTX983069:QTX983073 RDT983069:RDT983073 RNP983069:RNP983073 RXL983069:RXL983073 SHH983069:SHH983073 SRD983069:SRD983073 TAZ983069:TAZ983073 TKV983069:TKV983073 TUR983069:TUR983073 UEN983069:UEN983073 UOJ983069:UOJ983073 UYF983069:UYF983073 VIB983069:VIB983073 VRX983069:VRX983073 WBT983069:WBT983073 WLP983069:WLP983073 WVL983069:WVL983073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B65569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B131105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B196641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B262177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B327713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B393249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B458785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B524321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B589857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B655393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B720929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B786465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B852001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B917537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B983073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xm:sqref>
        </x14:dataValidation>
      </x14:dataValidations>
    </ext>
  </extLst>
</worksheet>
</file>

<file path=xl/worksheets/sheet2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Zeros="0" workbookViewId="0">
      <selection sqref="A1:XFD1048576"/>
    </sheetView>
  </sheetViews>
  <sheetFormatPr defaultColWidth="12.125" defaultRowHeight="14.25"/>
  <cols>
    <col min="1" max="1" width="12.125" style="2" customWidth="1"/>
    <col min="2" max="2" width="39.75" style="2" customWidth="1"/>
    <col min="3" max="5" width="16.5" style="2" customWidth="1"/>
    <col min="6" max="6" width="12.125" style="2" customWidth="1"/>
    <col min="7" max="7" width="37.25" style="2" customWidth="1"/>
    <col min="8" max="10" width="16.5" style="2" customWidth="1"/>
    <col min="11" max="256" width="12.125" style="2"/>
    <col min="257" max="257" width="12.125" style="2" customWidth="1"/>
    <col min="258" max="258" width="39.75" style="2" customWidth="1"/>
    <col min="259" max="261" width="16.5" style="2" customWidth="1"/>
    <col min="262" max="262" width="12.125" style="2" customWidth="1"/>
    <col min="263" max="263" width="37.25" style="2" customWidth="1"/>
    <col min="264" max="266" width="16.5" style="2" customWidth="1"/>
    <col min="267" max="512" width="12.125" style="2"/>
    <col min="513" max="513" width="12.125" style="2" customWidth="1"/>
    <col min="514" max="514" width="39.75" style="2" customWidth="1"/>
    <col min="515" max="517" width="16.5" style="2" customWidth="1"/>
    <col min="518" max="518" width="12.125" style="2" customWidth="1"/>
    <col min="519" max="519" width="37.25" style="2" customWidth="1"/>
    <col min="520" max="522" width="16.5" style="2" customWidth="1"/>
    <col min="523" max="768" width="12.125" style="2"/>
    <col min="769" max="769" width="12.125" style="2" customWidth="1"/>
    <col min="770" max="770" width="39.75" style="2" customWidth="1"/>
    <col min="771" max="773" width="16.5" style="2" customWidth="1"/>
    <col min="774" max="774" width="12.125" style="2" customWidth="1"/>
    <col min="775" max="775" width="37.25" style="2" customWidth="1"/>
    <col min="776" max="778" width="16.5" style="2" customWidth="1"/>
    <col min="779" max="1024" width="12.125" style="2"/>
    <col min="1025" max="1025" width="12.125" style="2" customWidth="1"/>
    <col min="1026" max="1026" width="39.75" style="2" customWidth="1"/>
    <col min="1027" max="1029" width="16.5" style="2" customWidth="1"/>
    <col min="1030" max="1030" width="12.125" style="2" customWidth="1"/>
    <col min="1031" max="1031" width="37.25" style="2" customWidth="1"/>
    <col min="1032" max="1034" width="16.5" style="2" customWidth="1"/>
    <col min="1035" max="1280" width="12.125" style="2"/>
    <col min="1281" max="1281" width="12.125" style="2" customWidth="1"/>
    <col min="1282" max="1282" width="39.75" style="2" customWidth="1"/>
    <col min="1283" max="1285" width="16.5" style="2" customWidth="1"/>
    <col min="1286" max="1286" width="12.125" style="2" customWidth="1"/>
    <col min="1287" max="1287" width="37.25" style="2" customWidth="1"/>
    <col min="1288" max="1290" width="16.5" style="2" customWidth="1"/>
    <col min="1291" max="1536" width="12.125" style="2"/>
    <col min="1537" max="1537" width="12.125" style="2" customWidth="1"/>
    <col min="1538" max="1538" width="39.75" style="2" customWidth="1"/>
    <col min="1539" max="1541" width="16.5" style="2" customWidth="1"/>
    <col min="1542" max="1542" width="12.125" style="2" customWidth="1"/>
    <col min="1543" max="1543" width="37.25" style="2" customWidth="1"/>
    <col min="1544" max="1546" width="16.5" style="2" customWidth="1"/>
    <col min="1547" max="1792" width="12.125" style="2"/>
    <col min="1793" max="1793" width="12.125" style="2" customWidth="1"/>
    <col min="1794" max="1794" width="39.75" style="2" customWidth="1"/>
    <col min="1795" max="1797" width="16.5" style="2" customWidth="1"/>
    <col min="1798" max="1798" width="12.125" style="2" customWidth="1"/>
    <col min="1799" max="1799" width="37.25" style="2" customWidth="1"/>
    <col min="1800" max="1802" width="16.5" style="2" customWidth="1"/>
    <col min="1803" max="2048" width="12.125" style="2"/>
    <col min="2049" max="2049" width="12.125" style="2" customWidth="1"/>
    <col min="2050" max="2050" width="39.75" style="2" customWidth="1"/>
    <col min="2051" max="2053" width="16.5" style="2" customWidth="1"/>
    <col min="2054" max="2054" width="12.125" style="2" customWidth="1"/>
    <col min="2055" max="2055" width="37.25" style="2" customWidth="1"/>
    <col min="2056" max="2058" width="16.5" style="2" customWidth="1"/>
    <col min="2059" max="2304" width="12.125" style="2"/>
    <col min="2305" max="2305" width="12.125" style="2" customWidth="1"/>
    <col min="2306" max="2306" width="39.75" style="2" customWidth="1"/>
    <col min="2307" max="2309" width="16.5" style="2" customWidth="1"/>
    <col min="2310" max="2310" width="12.125" style="2" customWidth="1"/>
    <col min="2311" max="2311" width="37.25" style="2" customWidth="1"/>
    <col min="2312" max="2314" width="16.5" style="2" customWidth="1"/>
    <col min="2315" max="2560" width="12.125" style="2"/>
    <col min="2561" max="2561" width="12.125" style="2" customWidth="1"/>
    <col min="2562" max="2562" width="39.75" style="2" customWidth="1"/>
    <col min="2563" max="2565" width="16.5" style="2" customWidth="1"/>
    <col min="2566" max="2566" width="12.125" style="2" customWidth="1"/>
    <col min="2567" max="2567" width="37.25" style="2" customWidth="1"/>
    <col min="2568" max="2570" width="16.5" style="2" customWidth="1"/>
    <col min="2571" max="2816" width="12.125" style="2"/>
    <col min="2817" max="2817" width="12.125" style="2" customWidth="1"/>
    <col min="2818" max="2818" width="39.75" style="2" customWidth="1"/>
    <col min="2819" max="2821" width="16.5" style="2" customWidth="1"/>
    <col min="2822" max="2822" width="12.125" style="2" customWidth="1"/>
    <col min="2823" max="2823" width="37.25" style="2" customWidth="1"/>
    <col min="2824" max="2826" width="16.5" style="2" customWidth="1"/>
    <col min="2827" max="3072" width="12.125" style="2"/>
    <col min="3073" max="3073" width="12.125" style="2" customWidth="1"/>
    <col min="3074" max="3074" width="39.75" style="2" customWidth="1"/>
    <col min="3075" max="3077" width="16.5" style="2" customWidth="1"/>
    <col min="3078" max="3078" width="12.125" style="2" customWidth="1"/>
    <col min="3079" max="3079" width="37.25" style="2" customWidth="1"/>
    <col min="3080" max="3082" width="16.5" style="2" customWidth="1"/>
    <col min="3083" max="3328" width="12.125" style="2"/>
    <col min="3329" max="3329" width="12.125" style="2" customWidth="1"/>
    <col min="3330" max="3330" width="39.75" style="2" customWidth="1"/>
    <col min="3331" max="3333" width="16.5" style="2" customWidth="1"/>
    <col min="3334" max="3334" width="12.125" style="2" customWidth="1"/>
    <col min="3335" max="3335" width="37.25" style="2" customWidth="1"/>
    <col min="3336" max="3338" width="16.5" style="2" customWidth="1"/>
    <col min="3339" max="3584" width="12.125" style="2"/>
    <col min="3585" max="3585" width="12.125" style="2" customWidth="1"/>
    <col min="3586" max="3586" width="39.75" style="2" customWidth="1"/>
    <col min="3587" max="3589" width="16.5" style="2" customWidth="1"/>
    <col min="3590" max="3590" width="12.125" style="2" customWidth="1"/>
    <col min="3591" max="3591" width="37.25" style="2" customWidth="1"/>
    <col min="3592" max="3594" width="16.5" style="2" customWidth="1"/>
    <col min="3595" max="3840" width="12.125" style="2"/>
    <col min="3841" max="3841" width="12.125" style="2" customWidth="1"/>
    <col min="3842" max="3842" width="39.75" style="2" customWidth="1"/>
    <col min="3843" max="3845" width="16.5" style="2" customWidth="1"/>
    <col min="3846" max="3846" width="12.125" style="2" customWidth="1"/>
    <col min="3847" max="3847" width="37.25" style="2" customWidth="1"/>
    <col min="3848" max="3850" width="16.5" style="2" customWidth="1"/>
    <col min="3851" max="4096" width="12.125" style="2"/>
    <col min="4097" max="4097" width="12.125" style="2" customWidth="1"/>
    <col min="4098" max="4098" width="39.75" style="2" customWidth="1"/>
    <col min="4099" max="4101" width="16.5" style="2" customWidth="1"/>
    <col min="4102" max="4102" width="12.125" style="2" customWidth="1"/>
    <col min="4103" max="4103" width="37.25" style="2" customWidth="1"/>
    <col min="4104" max="4106" width="16.5" style="2" customWidth="1"/>
    <col min="4107" max="4352" width="12.125" style="2"/>
    <col min="4353" max="4353" width="12.125" style="2" customWidth="1"/>
    <col min="4354" max="4354" width="39.75" style="2" customWidth="1"/>
    <col min="4355" max="4357" width="16.5" style="2" customWidth="1"/>
    <col min="4358" max="4358" width="12.125" style="2" customWidth="1"/>
    <col min="4359" max="4359" width="37.25" style="2" customWidth="1"/>
    <col min="4360" max="4362" width="16.5" style="2" customWidth="1"/>
    <col min="4363" max="4608" width="12.125" style="2"/>
    <col min="4609" max="4609" width="12.125" style="2" customWidth="1"/>
    <col min="4610" max="4610" width="39.75" style="2" customWidth="1"/>
    <col min="4611" max="4613" width="16.5" style="2" customWidth="1"/>
    <col min="4614" max="4614" width="12.125" style="2" customWidth="1"/>
    <col min="4615" max="4615" width="37.25" style="2" customWidth="1"/>
    <col min="4616" max="4618" width="16.5" style="2" customWidth="1"/>
    <col min="4619" max="4864" width="12.125" style="2"/>
    <col min="4865" max="4865" width="12.125" style="2" customWidth="1"/>
    <col min="4866" max="4866" width="39.75" style="2" customWidth="1"/>
    <col min="4867" max="4869" width="16.5" style="2" customWidth="1"/>
    <col min="4870" max="4870" width="12.125" style="2" customWidth="1"/>
    <col min="4871" max="4871" width="37.25" style="2" customWidth="1"/>
    <col min="4872" max="4874" width="16.5" style="2" customWidth="1"/>
    <col min="4875" max="5120" width="12.125" style="2"/>
    <col min="5121" max="5121" width="12.125" style="2" customWidth="1"/>
    <col min="5122" max="5122" width="39.75" style="2" customWidth="1"/>
    <col min="5123" max="5125" width="16.5" style="2" customWidth="1"/>
    <col min="5126" max="5126" width="12.125" style="2" customWidth="1"/>
    <col min="5127" max="5127" width="37.25" style="2" customWidth="1"/>
    <col min="5128" max="5130" width="16.5" style="2" customWidth="1"/>
    <col min="5131" max="5376" width="12.125" style="2"/>
    <col min="5377" max="5377" width="12.125" style="2" customWidth="1"/>
    <col min="5378" max="5378" width="39.75" style="2" customWidth="1"/>
    <col min="5379" max="5381" width="16.5" style="2" customWidth="1"/>
    <col min="5382" max="5382" width="12.125" style="2" customWidth="1"/>
    <col min="5383" max="5383" width="37.25" style="2" customWidth="1"/>
    <col min="5384" max="5386" width="16.5" style="2" customWidth="1"/>
    <col min="5387" max="5632" width="12.125" style="2"/>
    <col min="5633" max="5633" width="12.125" style="2" customWidth="1"/>
    <col min="5634" max="5634" width="39.75" style="2" customWidth="1"/>
    <col min="5635" max="5637" width="16.5" style="2" customWidth="1"/>
    <col min="5638" max="5638" width="12.125" style="2" customWidth="1"/>
    <col min="5639" max="5639" width="37.25" style="2" customWidth="1"/>
    <col min="5640" max="5642" width="16.5" style="2" customWidth="1"/>
    <col min="5643" max="5888" width="12.125" style="2"/>
    <col min="5889" max="5889" width="12.125" style="2" customWidth="1"/>
    <col min="5890" max="5890" width="39.75" style="2" customWidth="1"/>
    <col min="5891" max="5893" width="16.5" style="2" customWidth="1"/>
    <col min="5894" max="5894" width="12.125" style="2" customWidth="1"/>
    <col min="5895" max="5895" width="37.25" style="2" customWidth="1"/>
    <col min="5896" max="5898" width="16.5" style="2" customWidth="1"/>
    <col min="5899" max="6144" width="12.125" style="2"/>
    <col min="6145" max="6145" width="12.125" style="2" customWidth="1"/>
    <col min="6146" max="6146" width="39.75" style="2" customWidth="1"/>
    <col min="6147" max="6149" width="16.5" style="2" customWidth="1"/>
    <col min="6150" max="6150" width="12.125" style="2" customWidth="1"/>
    <col min="6151" max="6151" width="37.25" style="2" customWidth="1"/>
    <col min="6152" max="6154" width="16.5" style="2" customWidth="1"/>
    <col min="6155" max="6400" width="12.125" style="2"/>
    <col min="6401" max="6401" width="12.125" style="2" customWidth="1"/>
    <col min="6402" max="6402" width="39.75" style="2" customWidth="1"/>
    <col min="6403" max="6405" width="16.5" style="2" customWidth="1"/>
    <col min="6406" max="6406" width="12.125" style="2" customWidth="1"/>
    <col min="6407" max="6407" width="37.25" style="2" customWidth="1"/>
    <col min="6408" max="6410" width="16.5" style="2" customWidth="1"/>
    <col min="6411" max="6656" width="12.125" style="2"/>
    <col min="6657" max="6657" width="12.125" style="2" customWidth="1"/>
    <col min="6658" max="6658" width="39.75" style="2" customWidth="1"/>
    <col min="6659" max="6661" width="16.5" style="2" customWidth="1"/>
    <col min="6662" max="6662" width="12.125" style="2" customWidth="1"/>
    <col min="6663" max="6663" width="37.25" style="2" customWidth="1"/>
    <col min="6664" max="6666" width="16.5" style="2" customWidth="1"/>
    <col min="6667" max="6912" width="12.125" style="2"/>
    <col min="6913" max="6913" width="12.125" style="2" customWidth="1"/>
    <col min="6914" max="6914" width="39.75" style="2" customWidth="1"/>
    <col min="6915" max="6917" width="16.5" style="2" customWidth="1"/>
    <col min="6918" max="6918" width="12.125" style="2" customWidth="1"/>
    <col min="6919" max="6919" width="37.25" style="2" customWidth="1"/>
    <col min="6920" max="6922" width="16.5" style="2" customWidth="1"/>
    <col min="6923" max="7168" width="12.125" style="2"/>
    <col min="7169" max="7169" width="12.125" style="2" customWidth="1"/>
    <col min="7170" max="7170" width="39.75" style="2" customWidth="1"/>
    <col min="7171" max="7173" width="16.5" style="2" customWidth="1"/>
    <col min="7174" max="7174" width="12.125" style="2" customWidth="1"/>
    <col min="7175" max="7175" width="37.25" style="2" customWidth="1"/>
    <col min="7176" max="7178" width="16.5" style="2" customWidth="1"/>
    <col min="7179" max="7424" width="12.125" style="2"/>
    <col min="7425" max="7425" width="12.125" style="2" customWidth="1"/>
    <col min="7426" max="7426" width="39.75" style="2" customWidth="1"/>
    <col min="7427" max="7429" width="16.5" style="2" customWidth="1"/>
    <col min="7430" max="7430" width="12.125" style="2" customWidth="1"/>
    <col min="7431" max="7431" width="37.25" style="2" customWidth="1"/>
    <col min="7432" max="7434" width="16.5" style="2" customWidth="1"/>
    <col min="7435" max="7680" width="12.125" style="2"/>
    <col min="7681" max="7681" width="12.125" style="2" customWidth="1"/>
    <col min="7682" max="7682" width="39.75" style="2" customWidth="1"/>
    <col min="7683" max="7685" width="16.5" style="2" customWidth="1"/>
    <col min="7686" max="7686" width="12.125" style="2" customWidth="1"/>
    <col min="7687" max="7687" width="37.25" style="2" customWidth="1"/>
    <col min="7688" max="7690" width="16.5" style="2" customWidth="1"/>
    <col min="7691" max="7936" width="12.125" style="2"/>
    <col min="7937" max="7937" width="12.125" style="2" customWidth="1"/>
    <col min="7938" max="7938" width="39.75" style="2" customWidth="1"/>
    <col min="7939" max="7941" width="16.5" style="2" customWidth="1"/>
    <col min="7942" max="7942" width="12.125" style="2" customWidth="1"/>
    <col min="7943" max="7943" width="37.25" style="2" customWidth="1"/>
    <col min="7944" max="7946" width="16.5" style="2" customWidth="1"/>
    <col min="7947" max="8192" width="12.125" style="2"/>
    <col min="8193" max="8193" width="12.125" style="2" customWidth="1"/>
    <col min="8194" max="8194" width="39.75" style="2" customWidth="1"/>
    <col min="8195" max="8197" width="16.5" style="2" customWidth="1"/>
    <col min="8198" max="8198" width="12.125" style="2" customWidth="1"/>
    <col min="8199" max="8199" width="37.25" style="2" customWidth="1"/>
    <col min="8200" max="8202" width="16.5" style="2" customWidth="1"/>
    <col min="8203" max="8448" width="12.125" style="2"/>
    <col min="8449" max="8449" width="12.125" style="2" customWidth="1"/>
    <col min="8450" max="8450" width="39.75" style="2" customWidth="1"/>
    <col min="8451" max="8453" width="16.5" style="2" customWidth="1"/>
    <col min="8454" max="8454" width="12.125" style="2" customWidth="1"/>
    <col min="8455" max="8455" width="37.25" style="2" customWidth="1"/>
    <col min="8456" max="8458" width="16.5" style="2" customWidth="1"/>
    <col min="8459" max="8704" width="12.125" style="2"/>
    <col min="8705" max="8705" width="12.125" style="2" customWidth="1"/>
    <col min="8706" max="8706" width="39.75" style="2" customWidth="1"/>
    <col min="8707" max="8709" width="16.5" style="2" customWidth="1"/>
    <col min="8710" max="8710" width="12.125" style="2" customWidth="1"/>
    <col min="8711" max="8711" width="37.25" style="2" customWidth="1"/>
    <col min="8712" max="8714" width="16.5" style="2" customWidth="1"/>
    <col min="8715" max="8960" width="12.125" style="2"/>
    <col min="8961" max="8961" width="12.125" style="2" customWidth="1"/>
    <col min="8962" max="8962" width="39.75" style="2" customWidth="1"/>
    <col min="8963" max="8965" width="16.5" style="2" customWidth="1"/>
    <col min="8966" max="8966" width="12.125" style="2" customWidth="1"/>
    <col min="8967" max="8967" width="37.25" style="2" customWidth="1"/>
    <col min="8968" max="8970" width="16.5" style="2" customWidth="1"/>
    <col min="8971" max="9216" width="12.125" style="2"/>
    <col min="9217" max="9217" width="12.125" style="2" customWidth="1"/>
    <col min="9218" max="9218" width="39.75" style="2" customWidth="1"/>
    <col min="9219" max="9221" width="16.5" style="2" customWidth="1"/>
    <col min="9222" max="9222" width="12.125" style="2" customWidth="1"/>
    <col min="9223" max="9223" width="37.25" style="2" customWidth="1"/>
    <col min="9224" max="9226" width="16.5" style="2" customWidth="1"/>
    <col min="9227" max="9472" width="12.125" style="2"/>
    <col min="9473" max="9473" width="12.125" style="2" customWidth="1"/>
    <col min="9474" max="9474" width="39.75" style="2" customWidth="1"/>
    <col min="9475" max="9477" width="16.5" style="2" customWidth="1"/>
    <col min="9478" max="9478" width="12.125" style="2" customWidth="1"/>
    <col min="9479" max="9479" width="37.25" style="2" customWidth="1"/>
    <col min="9480" max="9482" width="16.5" style="2" customWidth="1"/>
    <col min="9483" max="9728" width="12.125" style="2"/>
    <col min="9729" max="9729" width="12.125" style="2" customWidth="1"/>
    <col min="9730" max="9730" width="39.75" style="2" customWidth="1"/>
    <col min="9731" max="9733" width="16.5" style="2" customWidth="1"/>
    <col min="9734" max="9734" width="12.125" style="2" customWidth="1"/>
    <col min="9735" max="9735" width="37.25" style="2" customWidth="1"/>
    <col min="9736" max="9738" width="16.5" style="2" customWidth="1"/>
    <col min="9739" max="9984" width="12.125" style="2"/>
    <col min="9985" max="9985" width="12.125" style="2" customWidth="1"/>
    <col min="9986" max="9986" width="39.75" style="2" customWidth="1"/>
    <col min="9987" max="9989" width="16.5" style="2" customWidth="1"/>
    <col min="9990" max="9990" width="12.125" style="2" customWidth="1"/>
    <col min="9991" max="9991" width="37.25" style="2" customWidth="1"/>
    <col min="9992" max="9994" width="16.5" style="2" customWidth="1"/>
    <col min="9995" max="10240" width="12.125" style="2"/>
    <col min="10241" max="10241" width="12.125" style="2" customWidth="1"/>
    <col min="10242" max="10242" width="39.75" style="2" customWidth="1"/>
    <col min="10243" max="10245" width="16.5" style="2" customWidth="1"/>
    <col min="10246" max="10246" width="12.125" style="2" customWidth="1"/>
    <col min="10247" max="10247" width="37.25" style="2" customWidth="1"/>
    <col min="10248" max="10250" width="16.5" style="2" customWidth="1"/>
    <col min="10251" max="10496" width="12.125" style="2"/>
    <col min="10497" max="10497" width="12.125" style="2" customWidth="1"/>
    <col min="10498" max="10498" width="39.75" style="2" customWidth="1"/>
    <col min="10499" max="10501" width="16.5" style="2" customWidth="1"/>
    <col min="10502" max="10502" width="12.125" style="2" customWidth="1"/>
    <col min="10503" max="10503" width="37.25" style="2" customWidth="1"/>
    <col min="10504" max="10506" width="16.5" style="2" customWidth="1"/>
    <col min="10507" max="10752" width="12.125" style="2"/>
    <col min="10753" max="10753" width="12.125" style="2" customWidth="1"/>
    <col min="10754" max="10754" width="39.75" style="2" customWidth="1"/>
    <col min="10755" max="10757" width="16.5" style="2" customWidth="1"/>
    <col min="10758" max="10758" width="12.125" style="2" customWidth="1"/>
    <col min="10759" max="10759" width="37.25" style="2" customWidth="1"/>
    <col min="10760" max="10762" width="16.5" style="2" customWidth="1"/>
    <col min="10763" max="11008" width="12.125" style="2"/>
    <col min="11009" max="11009" width="12.125" style="2" customWidth="1"/>
    <col min="11010" max="11010" width="39.75" style="2" customWidth="1"/>
    <col min="11011" max="11013" width="16.5" style="2" customWidth="1"/>
    <col min="11014" max="11014" width="12.125" style="2" customWidth="1"/>
    <col min="11015" max="11015" width="37.25" style="2" customWidth="1"/>
    <col min="11016" max="11018" width="16.5" style="2" customWidth="1"/>
    <col min="11019" max="11264" width="12.125" style="2"/>
    <col min="11265" max="11265" width="12.125" style="2" customWidth="1"/>
    <col min="11266" max="11266" width="39.75" style="2" customWidth="1"/>
    <col min="11267" max="11269" width="16.5" style="2" customWidth="1"/>
    <col min="11270" max="11270" width="12.125" style="2" customWidth="1"/>
    <col min="11271" max="11271" width="37.25" style="2" customWidth="1"/>
    <col min="11272" max="11274" width="16.5" style="2" customWidth="1"/>
    <col min="11275" max="11520" width="12.125" style="2"/>
    <col min="11521" max="11521" width="12.125" style="2" customWidth="1"/>
    <col min="11522" max="11522" width="39.75" style="2" customWidth="1"/>
    <col min="11523" max="11525" width="16.5" style="2" customWidth="1"/>
    <col min="11526" max="11526" width="12.125" style="2" customWidth="1"/>
    <col min="11527" max="11527" width="37.25" style="2" customWidth="1"/>
    <col min="11528" max="11530" width="16.5" style="2" customWidth="1"/>
    <col min="11531" max="11776" width="12.125" style="2"/>
    <col min="11777" max="11777" width="12.125" style="2" customWidth="1"/>
    <col min="11778" max="11778" width="39.75" style="2" customWidth="1"/>
    <col min="11779" max="11781" width="16.5" style="2" customWidth="1"/>
    <col min="11782" max="11782" width="12.125" style="2" customWidth="1"/>
    <col min="11783" max="11783" width="37.25" style="2" customWidth="1"/>
    <col min="11784" max="11786" width="16.5" style="2" customWidth="1"/>
    <col min="11787" max="12032" width="12.125" style="2"/>
    <col min="12033" max="12033" width="12.125" style="2" customWidth="1"/>
    <col min="12034" max="12034" width="39.75" style="2" customWidth="1"/>
    <col min="12035" max="12037" width="16.5" style="2" customWidth="1"/>
    <col min="12038" max="12038" width="12.125" style="2" customWidth="1"/>
    <col min="12039" max="12039" width="37.25" style="2" customWidth="1"/>
    <col min="12040" max="12042" width="16.5" style="2" customWidth="1"/>
    <col min="12043" max="12288" width="12.125" style="2"/>
    <col min="12289" max="12289" width="12.125" style="2" customWidth="1"/>
    <col min="12290" max="12290" width="39.75" style="2" customWidth="1"/>
    <col min="12291" max="12293" width="16.5" style="2" customWidth="1"/>
    <col min="12294" max="12294" width="12.125" style="2" customWidth="1"/>
    <col min="12295" max="12295" width="37.25" style="2" customWidth="1"/>
    <col min="12296" max="12298" width="16.5" style="2" customWidth="1"/>
    <col min="12299" max="12544" width="12.125" style="2"/>
    <col min="12545" max="12545" width="12.125" style="2" customWidth="1"/>
    <col min="12546" max="12546" width="39.75" style="2" customWidth="1"/>
    <col min="12547" max="12549" width="16.5" style="2" customWidth="1"/>
    <col min="12550" max="12550" width="12.125" style="2" customWidth="1"/>
    <col min="12551" max="12551" width="37.25" style="2" customWidth="1"/>
    <col min="12552" max="12554" width="16.5" style="2" customWidth="1"/>
    <col min="12555" max="12800" width="12.125" style="2"/>
    <col min="12801" max="12801" width="12.125" style="2" customWidth="1"/>
    <col min="12802" max="12802" width="39.75" style="2" customWidth="1"/>
    <col min="12803" max="12805" width="16.5" style="2" customWidth="1"/>
    <col min="12806" max="12806" width="12.125" style="2" customWidth="1"/>
    <col min="12807" max="12807" width="37.25" style="2" customWidth="1"/>
    <col min="12808" max="12810" width="16.5" style="2" customWidth="1"/>
    <col min="12811" max="13056" width="12.125" style="2"/>
    <col min="13057" max="13057" width="12.125" style="2" customWidth="1"/>
    <col min="13058" max="13058" width="39.75" style="2" customWidth="1"/>
    <col min="13059" max="13061" width="16.5" style="2" customWidth="1"/>
    <col min="13062" max="13062" width="12.125" style="2" customWidth="1"/>
    <col min="13063" max="13063" width="37.25" style="2" customWidth="1"/>
    <col min="13064" max="13066" width="16.5" style="2" customWidth="1"/>
    <col min="13067" max="13312" width="12.125" style="2"/>
    <col min="13313" max="13313" width="12.125" style="2" customWidth="1"/>
    <col min="13314" max="13314" width="39.75" style="2" customWidth="1"/>
    <col min="13315" max="13317" width="16.5" style="2" customWidth="1"/>
    <col min="13318" max="13318" width="12.125" style="2" customWidth="1"/>
    <col min="13319" max="13319" width="37.25" style="2" customWidth="1"/>
    <col min="13320" max="13322" width="16.5" style="2" customWidth="1"/>
    <col min="13323" max="13568" width="12.125" style="2"/>
    <col min="13569" max="13569" width="12.125" style="2" customWidth="1"/>
    <col min="13570" max="13570" width="39.75" style="2" customWidth="1"/>
    <col min="13571" max="13573" width="16.5" style="2" customWidth="1"/>
    <col min="13574" max="13574" width="12.125" style="2" customWidth="1"/>
    <col min="13575" max="13575" width="37.25" style="2" customWidth="1"/>
    <col min="13576" max="13578" width="16.5" style="2" customWidth="1"/>
    <col min="13579" max="13824" width="12.125" style="2"/>
    <col min="13825" max="13825" width="12.125" style="2" customWidth="1"/>
    <col min="13826" max="13826" width="39.75" style="2" customWidth="1"/>
    <col min="13827" max="13829" width="16.5" style="2" customWidth="1"/>
    <col min="13830" max="13830" width="12.125" style="2" customWidth="1"/>
    <col min="13831" max="13831" width="37.25" style="2" customWidth="1"/>
    <col min="13832" max="13834" width="16.5" style="2" customWidth="1"/>
    <col min="13835" max="14080" width="12.125" style="2"/>
    <col min="14081" max="14081" width="12.125" style="2" customWidth="1"/>
    <col min="14082" max="14082" width="39.75" style="2" customWidth="1"/>
    <col min="14083" max="14085" width="16.5" style="2" customWidth="1"/>
    <col min="14086" max="14086" width="12.125" style="2" customWidth="1"/>
    <col min="14087" max="14087" width="37.25" style="2" customWidth="1"/>
    <col min="14088" max="14090" width="16.5" style="2" customWidth="1"/>
    <col min="14091" max="14336" width="12.125" style="2"/>
    <col min="14337" max="14337" width="12.125" style="2" customWidth="1"/>
    <col min="14338" max="14338" width="39.75" style="2" customWidth="1"/>
    <col min="14339" max="14341" width="16.5" style="2" customWidth="1"/>
    <col min="14342" max="14342" width="12.125" style="2" customWidth="1"/>
    <col min="14343" max="14343" width="37.25" style="2" customWidth="1"/>
    <col min="14344" max="14346" width="16.5" style="2" customWidth="1"/>
    <col min="14347" max="14592" width="12.125" style="2"/>
    <col min="14593" max="14593" width="12.125" style="2" customWidth="1"/>
    <col min="14594" max="14594" width="39.75" style="2" customWidth="1"/>
    <col min="14595" max="14597" width="16.5" style="2" customWidth="1"/>
    <col min="14598" max="14598" width="12.125" style="2" customWidth="1"/>
    <col min="14599" max="14599" width="37.25" style="2" customWidth="1"/>
    <col min="14600" max="14602" width="16.5" style="2" customWidth="1"/>
    <col min="14603" max="14848" width="12.125" style="2"/>
    <col min="14849" max="14849" width="12.125" style="2" customWidth="1"/>
    <col min="14850" max="14850" width="39.75" style="2" customWidth="1"/>
    <col min="14851" max="14853" width="16.5" style="2" customWidth="1"/>
    <col min="14854" max="14854" width="12.125" style="2" customWidth="1"/>
    <col min="14855" max="14855" width="37.25" style="2" customWidth="1"/>
    <col min="14856" max="14858" width="16.5" style="2" customWidth="1"/>
    <col min="14859" max="15104" width="12.125" style="2"/>
    <col min="15105" max="15105" width="12.125" style="2" customWidth="1"/>
    <col min="15106" max="15106" width="39.75" style="2" customWidth="1"/>
    <col min="15107" max="15109" width="16.5" style="2" customWidth="1"/>
    <col min="15110" max="15110" width="12.125" style="2" customWidth="1"/>
    <col min="15111" max="15111" width="37.25" style="2" customWidth="1"/>
    <col min="15112" max="15114" width="16.5" style="2" customWidth="1"/>
    <col min="15115" max="15360" width="12.125" style="2"/>
    <col min="15361" max="15361" width="12.125" style="2" customWidth="1"/>
    <col min="15362" max="15362" width="39.75" style="2" customWidth="1"/>
    <col min="15363" max="15365" width="16.5" style="2" customWidth="1"/>
    <col min="15366" max="15366" width="12.125" style="2" customWidth="1"/>
    <col min="15367" max="15367" width="37.25" style="2" customWidth="1"/>
    <col min="15368" max="15370" width="16.5" style="2" customWidth="1"/>
    <col min="15371" max="15616" width="12.125" style="2"/>
    <col min="15617" max="15617" width="12.125" style="2" customWidth="1"/>
    <col min="15618" max="15618" width="39.75" style="2" customWidth="1"/>
    <col min="15619" max="15621" width="16.5" style="2" customWidth="1"/>
    <col min="15622" max="15622" width="12.125" style="2" customWidth="1"/>
    <col min="15623" max="15623" width="37.25" style="2" customWidth="1"/>
    <col min="15624" max="15626" width="16.5" style="2" customWidth="1"/>
    <col min="15627" max="15872" width="12.125" style="2"/>
    <col min="15873" max="15873" width="12.125" style="2" customWidth="1"/>
    <col min="15874" max="15874" width="39.75" style="2" customWidth="1"/>
    <col min="15875" max="15877" width="16.5" style="2" customWidth="1"/>
    <col min="15878" max="15878" width="12.125" style="2" customWidth="1"/>
    <col min="15879" max="15879" width="37.25" style="2" customWidth="1"/>
    <col min="15880" max="15882" width="16.5" style="2" customWidth="1"/>
    <col min="15883" max="16128" width="12.125" style="2"/>
    <col min="16129" max="16129" width="12.125" style="2" customWidth="1"/>
    <col min="16130" max="16130" width="39.75" style="2" customWidth="1"/>
    <col min="16131" max="16133" width="16.5" style="2" customWidth="1"/>
    <col min="16134" max="16134" width="12.125" style="2" customWidth="1"/>
    <col min="16135" max="16135" width="37.25" style="2" customWidth="1"/>
    <col min="16136" max="16138" width="16.5" style="2" customWidth="1"/>
    <col min="16139" max="16384" width="12.125" style="2"/>
  </cols>
  <sheetData>
    <row r="1" spans="1:10" ht="33.75" customHeight="1">
      <c r="A1" s="1" t="str">
        <f>'[8]##BASEINFO'!$B$2&amp;"度"&amp;'[8]##BASEINFO'!$B$7&amp;"国有资本经营预算收支决算录入表"</f>
        <v>2023年度开发区国有资本经营预算收支决算录入表</v>
      </c>
      <c r="B1" s="1"/>
      <c r="C1" s="1"/>
      <c r="D1" s="1"/>
      <c r="E1" s="1"/>
      <c r="F1" s="1"/>
      <c r="G1" s="1"/>
      <c r="H1" s="1"/>
      <c r="I1" s="1"/>
      <c r="J1" s="1"/>
    </row>
    <row r="2" spans="1:10" ht="17.25" customHeight="1">
      <c r="A2" s="3" t="s">
        <v>2294</v>
      </c>
      <c r="B2" s="3"/>
      <c r="C2" s="3"/>
      <c r="D2" s="3"/>
      <c r="E2" s="3"/>
      <c r="F2" s="3"/>
      <c r="G2" s="3"/>
      <c r="H2" s="3"/>
      <c r="I2" s="3"/>
      <c r="J2" s="3"/>
    </row>
    <row r="3" spans="1:10" ht="17.25" customHeight="1">
      <c r="A3" s="3" t="s">
        <v>1117</v>
      </c>
      <c r="B3" s="3"/>
      <c r="C3" s="3"/>
      <c r="D3" s="3"/>
      <c r="E3" s="3"/>
      <c r="F3" s="3"/>
      <c r="G3" s="3"/>
      <c r="H3" s="3"/>
      <c r="I3" s="3"/>
      <c r="J3" s="3"/>
    </row>
    <row r="4" spans="1:10" ht="17.25" customHeight="1">
      <c r="A4" s="4" t="s">
        <v>1118</v>
      </c>
      <c r="B4" s="4" t="s">
        <v>1020</v>
      </c>
      <c r="C4" s="4" t="s">
        <v>989</v>
      </c>
      <c r="D4" s="4" t="s">
        <v>2295</v>
      </c>
      <c r="E4" s="4" t="s">
        <v>990</v>
      </c>
      <c r="F4" s="4" t="s">
        <v>1118</v>
      </c>
      <c r="G4" s="4" t="s">
        <v>1020</v>
      </c>
      <c r="H4" s="4" t="s">
        <v>989</v>
      </c>
      <c r="I4" s="4" t="s">
        <v>2295</v>
      </c>
      <c r="J4" s="4" t="s">
        <v>990</v>
      </c>
    </row>
    <row r="5" spans="1:10" ht="17.25" customHeight="1">
      <c r="A5" s="4"/>
      <c r="B5" s="4" t="s">
        <v>1113</v>
      </c>
      <c r="C5" s="6">
        <f>C6</f>
        <v>0</v>
      </c>
      <c r="D5" s="6">
        <f>D6</f>
        <v>0</v>
      </c>
      <c r="E5" s="6">
        <f>E6</f>
        <v>0</v>
      </c>
      <c r="F5" s="5"/>
      <c r="G5" s="4" t="s">
        <v>1114</v>
      </c>
      <c r="H5" s="6">
        <f t="shared" ref="H5:J5" si="0">H6+H9</f>
        <v>0</v>
      </c>
      <c r="I5" s="6">
        <f t="shared" si="0"/>
        <v>0</v>
      </c>
      <c r="J5" s="6">
        <f t="shared" si="0"/>
        <v>0</v>
      </c>
    </row>
    <row r="6" spans="1:10" ht="17.25" customHeight="1">
      <c r="A6" s="5">
        <v>103</v>
      </c>
      <c r="B6" s="22" t="s">
        <v>1451</v>
      </c>
      <c r="C6" s="6">
        <f t="shared" ref="C6:J7" si="1">C7</f>
        <v>0</v>
      </c>
      <c r="D6" s="6">
        <f t="shared" si="1"/>
        <v>0</v>
      </c>
      <c r="E6" s="6">
        <f t="shared" si="1"/>
        <v>0</v>
      </c>
      <c r="F6" s="5">
        <v>208</v>
      </c>
      <c r="G6" s="22" t="s">
        <v>1796</v>
      </c>
      <c r="H6" s="6">
        <f t="shared" si="1"/>
        <v>0</v>
      </c>
      <c r="I6" s="6">
        <f t="shared" si="1"/>
        <v>0</v>
      </c>
      <c r="J6" s="6">
        <f t="shared" si="1"/>
        <v>0</v>
      </c>
    </row>
    <row r="7" spans="1:10" ht="17.25" customHeight="1">
      <c r="A7" s="5">
        <v>10306</v>
      </c>
      <c r="B7" s="22" t="s">
        <v>1699</v>
      </c>
      <c r="C7" s="6">
        <f>C8+C40+C45+C51+C55</f>
        <v>0</v>
      </c>
      <c r="D7" s="6">
        <f>D8+D40+D45+D51+D55</f>
        <v>0</v>
      </c>
      <c r="E7" s="6">
        <f>E8+E40+E45+E51+E55</f>
        <v>0</v>
      </c>
      <c r="F7" s="5">
        <v>20804</v>
      </c>
      <c r="G7" s="22" t="s">
        <v>382</v>
      </c>
      <c r="H7" s="6">
        <f t="shared" si="1"/>
        <v>0</v>
      </c>
      <c r="I7" s="6">
        <f t="shared" si="1"/>
        <v>0</v>
      </c>
      <c r="J7" s="6">
        <f t="shared" si="1"/>
        <v>0</v>
      </c>
    </row>
    <row r="8" spans="1:10" ht="17.25" customHeight="1">
      <c r="A8" s="5">
        <v>1030601</v>
      </c>
      <c r="B8" s="22" t="s">
        <v>1700</v>
      </c>
      <c r="C8" s="6">
        <f>SUM(C9:C39)</f>
        <v>0</v>
      </c>
      <c r="D8" s="6">
        <f>SUM(D9:D39)</f>
        <v>0</v>
      </c>
      <c r="E8" s="6">
        <f>SUM(E9:E39)</f>
        <v>0</v>
      </c>
      <c r="F8" s="5">
        <v>2080451</v>
      </c>
      <c r="G8" s="23" t="s">
        <v>2296</v>
      </c>
      <c r="H8" s="6"/>
      <c r="I8" s="6"/>
      <c r="J8" s="6"/>
    </row>
    <row r="9" spans="1:10" ht="17.25" customHeight="1">
      <c r="A9" s="5">
        <v>103060103</v>
      </c>
      <c r="B9" s="23" t="s">
        <v>2297</v>
      </c>
      <c r="C9" s="6"/>
      <c r="D9" s="6"/>
      <c r="E9" s="25"/>
      <c r="F9" s="5">
        <v>223</v>
      </c>
      <c r="G9" s="22" t="s">
        <v>1114</v>
      </c>
      <c r="H9" s="6">
        <f t="shared" ref="H9:J9" si="2">H10+H21+H30+H32</f>
        <v>0</v>
      </c>
      <c r="I9" s="6">
        <f t="shared" si="2"/>
        <v>0</v>
      </c>
      <c r="J9" s="6">
        <f t="shared" si="2"/>
        <v>0</v>
      </c>
    </row>
    <row r="10" spans="1:10" ht="17.25" customHeight="1">
      <c r="A10" s="5">
        <v>103060104</v>
      </c>
      <c r="B10" s="23" t="s">
        <v>2298</v>
      </c>
      <c r="C10" s="6"/>
      <c r="D10" s="6"/>
      <c r="E10" s="6"/>
      <c r="F10" s="33">
        <v>22301</v>
      </c>
      <c r="G10" s="22" t="s">
        <v>2299</v>
      </c>
      <c r="H10" s="6">
        <f t="shared" ref="H10:J10" si="3">SUM(H11:H20)</f>
        <v>0</v>
      </c>
      <c r="I10" s="6">
        <f t="shared" si="3"/>
        <v>0</v>
      </c>
      <c r="J10" s="6">
        <f t="shared" si="3"/>
        <v>0</v>
      </c>
    </row>
    <row r="11" spans="1:10" ht="17.25" customHeight="1">
      <c r="A11" s="5">
        <v>103060105</v>
      </c>
      <c r="B11" s="23" t="s">
        <v>2300</v>
      </c>
      <c r="C11" s="6"/>
      <c r="D11" s="6"/>
      <c r="E11" s="27"/>
      <c r="F11" s="5">
        <v>2230101</v>
      </c>
      <c r="G11" s="23" t="s">
        <v>2301</v>
      </c>
      <c r="H11" s="6"/>
      <c r="I11" s="6"/>
      <c r="J11" s="6"/>
    </row>
    <row r="12" spans="1:10" ht="17.25" customHeight="1">
      <c r="A12" s="5">
        <v>103060106</v>
      </c>
      <c r="B12" s="23" t="s">
        <v>2302</v>
      </c>
      <c r="C12" s="6"/>
      <c r="D12" s="6"/>
      <c r="E12" s="6"/>
      <c r="F12" s="5">
        <v>2230102</v>
      </c>
      <c r="G12" s="23" t="s">
        <v>2303</v>
      </c>
      <c r="H12" s="6"/>
      <c r="I12" s="6"/>
      <c r="J12" s="6"/>
    </row>
    <row r="13" spans="1:10" ht="17.25" customHeight="1">
      <c r="A13" s="5">
        <v>103060107</v>
      </c>
      <c r="B13" s="23" t="s">
        <v>2304</v>
      </c>
      <c r="C13" s="6"/>
      <c r="D13" s="6"/>
      <c r="E13" s="6"/>
      <c r="F13" s="5">
        <v>2230103</v>
      </c>
      <c r="G13" s="23" t="s">
        <v>2305</v>
      </c>
      <c r="H13" s="6"/>
      <c r="I13" s="6"/>
      <c r="J13" s="6"/>
    </row>
    <row r="14" spans="1:10" ht="17.25" customHeight="1">
      <c r="A14" s="5">
        <v>103060108</v>
      </c>
      <c r="B14" s="23" t="s">
        <v>2306</v>
      </c>
      <c r="C14" s="6"/>
      <c r="D14" s="6"/>
      <c r="E14" s="6"/>
      <c r="F14" s="5">
        <v>2230104</v>
      </c>
      <c r="G14" s="23" t="s">
        <v>2307</v>
      </c>
      <c r="H14" s="6"/>
      <c r="I14" s="6"/>
      <c r="J14" s="6"/>
    </row>
    <row r="15" spans="1:10" ht="17.25" customHeight="1">
      <c r="A15" s="5">
        <v>103060109</v>
      </c>
      <c r="B15" s="23" t="s">
        <v>2308</v>
      </c>
      <c r="C15" s="6"/>
      <c r="D15" s="6"/>
      <c r="E15" s="6"/>
      <c r="F15" s="5">
        <v>2230105</v>
      </c>
      <c r="G15" s="23" t="s">
        <v>1115</v>
      </c>
      <c r="H15" s="6"/>
      <c r="I15" s="6"/>
      <c r="J15" s="6"/>
    </row>
    <row r="16" spans="1:10" ht="17.25" customHeight="1">
      <c r="A16" s="5">
        <v>103060112</v>
      </c>
      <c r="B16" s="23" t="s">
        <v>2309</v>
      </c>
      <c r="C16" s="6"/>
      <c r="D16" s="6"/>
      <c r="E16" s="6"/>
      <c r="F16" s="5">
        <v>2230106</v>
      </c>
      <c r="G16" s="23" t="s">
        <v>2310</v>
      </c>
      <c r="H16" s="6"/>
      <c r="I16" s="6"/>
      <c r="J16" s="6"/>
    </row>
    <row r="17" spans="1:10" ht="17.25" customHeight="1">
      <c r="A17" s="5">
        <v>103060113</v>
      </c>
      <c r="B17" s="23" t="s">
        <v>2311</v>
      </c>
      <c r="C17" s="6"/>
      <c r="D17" s="6"/>
      <c r="E17" s="6"/>
      <c r="F17" s="5">
        <v>2230107</v>
      </c>
      <c r="G17" s="23" t="s">
        <v>2312</v>
      </c>
      <c r="H17" s="6"/>
      <c r="I17" s="6"/>
      <c r="J17" s="6"/>
    </row>
    <row r="18" spans="1:10" ht="17.25" customHeight="1">
      <c r="A18" s="5">
        <v>103060114</v>
      </c>
      <c r="B18" s="23" t="s">
        <v>2313</v>
      </c>
      <c r="C18" s="6"/>
      <c r="D18" s="6"/>
      <c r="E18" s="6"/>
      <c r="F18" s="5">
        <v>2230108</v>
      </c>
      <c r="G18" s="23" t="s">
        <v>2314</v>
      </c>
      <c r="H18" s="6"/>
      <c r="I18" s="6"/>
      <c r="J18" s="6"/>
    </row>
    <row r="19" spans="1:10" ht="17.25" customHeight="1">
      <c r="A19" s="5">
        <v>103060115</v>
      </c>
      <c r="B19" s="23" t="s">
        <v>2315</v>
      </c>
      <c r="C19" s="6"/>
      <c r="D19" s="6"/>
      <c r="E19" s="6"/>
      <c r="F19" s="5">
        <v>2230109</v>
      </c>
      <c r="G19" s="28" t="s">
        <v>2316</v>
      </c>
      <c r="H19" s="6"/>
      <c r="I19" s="6"/>
      <c r="J19" s="6"/>
    </row>
    <row r="20" spans="1:10" ht="17.25" customHeight="1">
      <c r="A20" s="5">
        <v>103060116</v>
      </c>
      <c r="B20" s="23" t="s">
        <v>2317</v>
      </c>
      <c r="C20" s="6"/>
      <c r="D20" s="6"/>
      <c r="E20" s="6"/>
      <c r="F20" s="5">
        <v>2230199</v>
      </c>
      <c r="G20" s="23" t="s">
        <v>1116</v>
      </c>
      <c r="H20" s="6"/>
      <c r="I20" s="6"/>
      <c r="J20" s="6"/>
    </row>
    <row r="21" spans="1:10" ht="17.25" customHeight="1">
      <c r="A21" s="5">
        <v>103060117</v>
      </c>
      <c r="B21" s="23" t="s">
        <v>2318</v>
      </c>
      <c r="C21" s="6"/>
      <c r="D21" s="6"/>
      <c r="E21" s="6"/>
      <c r="F21" s="5">
        <v>22302</v>
      </c>
      <c r="G21" s="22" t="s">
        <v>2319</v>
      </c>
      <c r="H21" s="6">
        <f t="shared" ref="H21:J21" si="4">SUM(H22:H29)</f>
        <v>0</v>
      </c>
      <c r="I21" s="6">
        <f t="shared" si="4"/>
        <v>0</v>
      </c>
      <c r="J21" s="6">
        <f t="shared" si="4"/>
        <v>0</v>
      </c>
    </row>
    <row r="22" spans="1:10" ht="17.25" customHeight="1">
      <c r="A22" s="5">
        <v>103060118</v>
      </c>
      <c r="B22" s="23" t="s">
        <v>2320</v>
      </c>
      <c r="C22" s="6"/>
      <c r="D22" s="6"/>
      <c r="E22" s="6"/>
      <c r="F22" s="5">
        <v>2230201</v>
      </c>
      <c r="G22" s="23" t="s">
        <v>2321</v>
      </c>
      <c r="H22" s="6"/>
      <c r="I22" s="6"/>
      <c r="J22" s="6"/>
    </row>
    <row r="23" spans="1:10" ht="17.25" customHeight="1">
      <c r="A23" s="5">
        <v>103060119</v>
      </c>
      <c r="B23" s="23" t="s">
        <v>2322</v>
      </c>
      <c r="C23" s="6"/>
      <c r="D23" s="6"/>
      <c r="E23" s="6"/>
      <c r="F23" s="34">
        <v>2230202</v>
      </c>
      <c r="G23" s="35" t="s">
        <v>2323</v>
      </c>
      <c r="H23" s="6"/>
      <c r="I23" s="6"/>
      <c r="J23" s="25"/>
    </row>
    <row r="24" spans="1:10" ht="17.25" customHeight="1">
      <c r="A24" s="5">
        <v>103060120</v>
      </c>
      <c r="B24" s="23" t="s">
        <v>2324</v>
      </c>
      <c r="C24" s="6"/>
      <c r="D24" s="6"/>
      <c r="E24" s="36"/>
      <c r="F24" s="5">
        <v>2230203</v>
      </c>
      <c r="G24" s="23" t="s">
        <v>2325</v>
      </c>
      <c r="H24" s="6"/>
      <c r="I24" s="6"/>
      <c r="J24" s="6"/>
    </row>
    <row r="25" spans="1:10" ht="17.25" customHeight="1">
      <c r="A25" s="5">
        <v>103060121</v>
      </c>
      <c r="B25" s="23" t="s">
        <v>2326</v>
      </c>
      <c r="C25" s="6"/>
      <c r="D25" s="6"/>
      <c r="E25" s="36"/>
      <c r="F25" s="5">
        <v>2230204</v>
      </c>
      <c r="G25" s="23" t="s">
        <v>2327</v>
      </c>
      <c r="H25" s="6"/>
      <c r="I25" s="6"/>
      <c r="J25" s="6"/>
    </row>
    <row r="26" spans="1:10" ht="17.25" customHeight="1">
      <c r="A26" s="5">
        <v>103060122</v>
      </c>
      <c r="B26" s="23" t="s">
        <v>2328</v>
      </c>
      <c r="C26" s="6"/>
      <c r="D26" s="6"/>
      <c r="E26" s="36"/>
      <c r="F26" s="5">
        <v>2230205</v>
      </c>
      <c r="G26" s="23" t="s">
        <v>2329</v>
      </c>
      <c r="H26" s="6"/>
      <c r="I26" s="6"/>
      <c r="J26" s="6"/>
    </row>
    <row r="27" spans="1:10" ht="17.25" customHeight="1">
      <c r="A27" s="5">
        <v>103060123</v>
      </c>
      <c r="B27" s="23" t="s">
        <v>2330</v>
      </c>
      <c r="C27" s="6"/>
      <c r="D27" s="6"/>
      <c r="E27" s="36"/>
      <c r="F27" s="5">
        <v>2230206</v>
      </c>
      <c r="G27" s="23" t="s">
        <v>2331</v>
      </c>
      <c r="H27" s="6"/>
      <c r="I27" s="6"/>
      <c r="J27" s="6"/>
    </row>
    <row r="28" spans="1:10" ht="17.25" customHeight="1">
      <c r="A28" s="5">
        <v>103060124</v>
      </c>
      <c r="B28" s="23" t="s">
        <v>2332</v>
      </c>
      <c r="C28" s="6"/>
      <c r="D28" s="6"/>
      <c r="E28" s="36"/>
      <c r="F28" s="5">
        <v>2230208</v>
      </c>
      <c r="G28" s="23" t="s">
        <v>2333</v>
      </c>
      <c r="H28" s="6"/>
      <c r="I28" s="6"/>
      <c r="J28" s="6"/>
    </row>
    <row r="29" spans="1:10" ht="17.25" customHeight="1">
      <c r="A29" s="5">
        <v>103060125</v>
      </c>
      <c r="B29" s="23" t="s">
        <v>2334</v>
      </c>
      <c r="C29" s="6"/>
      <c r="D29" s="6"/>
      <c r="E29" s="36"/>
      <c r="F29" s="5">
        <v>2230299</v>
      </c>
      <c r="G29" s="23" t="s">
        <v>2335</v>
      </c>
      <c r="H29" s="6"/>
      <c r="I29" s="6"/>
      <c r="J29" s="6"/>
    </row>
    <row r="30" spans="1:10" ht="17.25" customHeight="1">
      <c r="A30" s="5">
        <v>103060126</v>
      </c>
      <c r="B30" s="23" t="s">
        <v>2336</v>
      </c>
      <c r="C30" s="6"/>
      <c r="D30" s="6"/>
      <c r="E30" s="36"/>
      <c r="F30" s="5">
        <v>22303</v>
      </c>
      <c r="G30" s="22" t="s">
        <v>2337</v>
      </c>
      <c r="H30" s="6">
        <f t="shared" ref="H30:J30" si="5">H31</f>
        <v>0</v>
      </c>
      <c r="I30" s="6">
        <f t="shared" si="5"/>
        <v>0</v>
      </c>
      <c r="J30" s="6">
        <f t="shared" si="5"/>
        <v>0</v>
      </c>
    </row>
    <row r="31" spans="1:10" ht="17.25" customHeight="1">
      <c r="A31" s="5">
        <v>103060127</v>
      </c>
      <c r="B31" s="23" t="s">
        <v>2338</v>
      </c>
      <c r="C31" s="6"/>
      <c r="D31" s="6"/>
      <c r="E31" s="36"/>
      <c r="F31" s="5">
        <v>2230301</v>
      </c>
      <c r="G31" s="23" t="s">
        <v>2339</v>
      </c>
      <c r="H31" s="6"/>
      <c r="I31" s="6"/>
      <c r="J31" s="6"/>
    </row>
    <row r="32" spans="1:10" ht="17.25" customHeight="1">
      <c r="A32" s="5">
        <v>103060128</v>
      </c>
      <c r="B32" s="23" t="s">
        <v>2340</v>
      </c>
      <c r="C32" s="6"/>
      <c r="D32" s="6"/>
      <c r="E32" s="36"/>
      <c r="F32" s="5">
        <v>22399</v>
      </c>
      <c r="G32" s="22" t="s">
        <v>2341</v>
      </c>
      <c r="H32" s="6">
        <f t="shared" ref="H32:J32" si="6">H33</f>
        <v>0</v>
      </c>
      <c r="I32" s="6">
        <f t="shared" si="6"/>
        <v>0</v>
      </c>
      <c r="J32" s="6">
        <f t="shared" si="6"/>
        <v>0</v>
      </c>
    </row>
    <row r="33" spans="1:10" ht="17.25" customHeight="1">
      <c r="A33" s="5">
        <v>103060129</v>
      </c>
      <c r="B33" s="23" t="s">
        <v>2342</v>
      </c>
      <c r="C33" s="6"/>
      <c r="D33" s="6"/>
      <c r="E33" s="36"/>
      <c r="F33" s="5">
        <v>2239999</v>
      </c>
      <c r="G33" s="23" t="s">
        <v>2343</v>
      </c>
      <c r="H33" s="6"/>
      <c r="I33" s="6"/>
      <c r="J33" s="6"/>
    </row>
    <row r="34" spans="1:10" ht="17.25" customHeight="1">
      <c r="A34" s="5">
        <v>103060130</v>
      </c>
      <c r="B34" s="23" t="s">
        <v>2344</v>
      </c>
      <c r="C34" s="6"/>
      <c r="D34" s="6"/>
      <c r="E34" s="6"/>
      <c r="F34" s="37"/>
      <c r="G34" s="38"/>
      <c r="H34" s="31"/>
      <c r="I34" s="31"/>
      <c r="J34" s="31"/>
    </row>
    <row r="35" spans="1:10" ht="17.25" customHeight="1">
      <c r="A35" s="5">
        <v>103060131</v>
      </c>
      <c r="B35" s="23" t="s">
        <v>2345</v>
      </c>
      <c r="C35" s="6"/>
      <c r="D35" s="6"/>
      <c r="E35" s="6"/>
      <c r="F35" s="5"/>
      <c r="G35" s="23"/>
      <c r="H35" s="32"/>
      <c r="I35" s="32"/>
      <c r="J35" s="32"/>
    </row>
    <row r="36" spans="1:10" ht="17.25" customHeight="1">
      <c r="A36" s="5">
        <v>103060132</v>
      </c>
      <c r="B36" s="23" t="s">
        <v>2346</v>
      </c>
      <c r="C36" s="6"/>
      <c r="D36" s="6"/>
      <c r="E36" s="6"/>
      <c r="F36" s="5"/>
      <c r="G36" s="23"/>
      <c r="H36" s="32"/>
      <c r="I36" s="32"/>
      <c r="J36" s="32"/>
    </row>
    <row r="37" spans="1:10" ht="17.25" customHeight="1">
      <c r="A37" s="5">
        <v>103060133</v>
      </c>
      <c r="B37" s="23" t="s">
        <v>2347</v>
      </c>
      <c r="C37" s="6"/>
      <c r="D37" s="6"/>
      <c r="E37" s="6"/>
      <c r="F37" s="5"/>
      <c r="G37" s="23"/>
      <c r="H37" s="32"/>
      <c r="I37" s="32"/>
      <c r="J37" s="32"/>
    </row>
    <row r="38" spans="1:10" ht="17.25" customHeight="1">
      <c r="A38" s="5">
        <v>103060134</v>
      </c>
      <c r="B38" s="23" t="s">
        <v>1702</v>
      </c>
      <c r="C38" s="6"/>
      <c r="D38" s="6"/>
      <c r="E38" s="6"/>
      <c r="F38" s="5"/>
      <c r="G38" s="23"/>
      <c r="H38" s="32"/>
      <c r="I38" s="32"/>
      <c r="J38" s="32"/>
    </row>
    <row r="39" spans="1:10" ht="17.25" customHeight="1">
      <c r="A39" s="5">
        <v>103060198</v>
      </c>
      <c r="B39" s="23" t="s">
        <v>2348</v>
      </c>
      <c r="C39" s="6"/>
      <c r="D39" s="6"/>
      <c r="E39" s="6"/>
      <c r="F39" s="5"/>
      <c r="G39" s="23"/>
      <c r="H39" s="32"/>
      <c r="I39" s="32"/>
      <c r="J39" s="32"/>
    </row>
    <row r="40" spans="1:10" ht="17.25" customHeight="1">
      <c r="A40" s="5">
        <v>1030602</v>
      </c>
      <c r="B40" s="22" t="s">
        <v>1704</v>
      </c>
      <c r="C40" s="6">
        <f>SUM(C41:C44)</f>
        <v>0</v>
      </c>
      <c r="D40" s="6">
        <f>SUM(D41:D44)</f>
        <v>0</v>
      </c>
      <c r="E40" s="6">
        <f>SUM(E41:E44)</f>
        <v>0</v>
      </c>
      <c r="F40" s="5"/>
      <c r="G40" s="23"/>
      <c r="H40" s="32"/>
      <c r="I40" s="32"/>
      <c r="J40" s="32"/>
    </row>
    <row r="41" spans="1:10" ht="17.25" customHeight="1">
      <c r="A41" s="5">
        <v>103060202</v>
      </c>
      <c r="B41" s="23" t="s">
        <v>2349</v>
      </c>
      <c r="C41" s="6"/>
      <c r="D41" s="6"/>
      <c r="E41" s="6"/>
      <c r="F41" s="5"/>
      <c r="G41" s="23"/>
      <c r="H41" s="32"/>
      <c r="I41" s="32"/>
      <c r="J41" s="32"/>
    </row>
    <row r="42" spans="1:10" ht="17.25" customHeight="1">
      <c r="A42" s="5">
        <v>103060203</v>
      </c>
      <c r="B42" s="23" t="s">
        <v>2350</v>
      </c>
      <c r="C42" s="6"/>
      <c r="D42" s="6"/>
      <c r="E42" s="6"/>
      <c r="F42" s="5"/>
      <c r="G42" s="23"/>
      <c r="H42" s="32"/>
      <c r="I42" s="32"/>
      <c r="J42" s="32"/>
    </row>
    <row r="43" spans="1:10" ht="17.25" customHeight="1">
      <c r="A43" s="5">
        <v>103060204</v>
      </c>
      <c r="B43" s="23" t="s">
        <v>2351</v>
      </c>
      <c r="C43" s="6"/>
      <c r="D43" s="6"/>
      <c r="E43" s="6"/>
      <c r="F43" s="5"/>
      <c r="G43" s="23"/>
      <c r="H43" s="32"/>
      <c r="I43" s="32"/>
      <c r="J43" s="32"/>
    </row>
    <row r="44" spans="1:10" ht="17.25" customHeight="1">
      <c r="A44" s="5">
        <v>103060298</v>
      </c>
      <c r="B44" s="23" t="s">
        <v>2352</v>
      </c>
      <c r="C44" s="6"/>
      <c r="D44" s="6"/>
      <c r="E44" s="6"/>
      <c r="F44" s="5"/>
      <c r="G44" s="23"/>
      <c r="H44" s="32"/>
      <c r="I44" s="32"/>
      <c r="J44" s="32"/>
    </row>
    <row r="45" spans="1:10" ht="17.25" customHeight="1">
      <c r="A45" s="5">
        <v>1030603</v>
      </c>
      <c r="B45" s="22" t="s">
        <v>1707</v>
      </c>
      <c r="C45" s="6">
        <f>SUM(C46:C50)</f>
        <v>0</v>
      </c>
      <c r="D45" s="6">
        <f>SUM(D46:D50)</f>
        <v>0</v>
      </c>
      <c r="E45" s="6">
        <f>SUM(E46:E50)</f>
        <v>0</v>
      </c>
      <c r="F45" s="5"/>
      <c r="G45" s="23"/>
      <c r="H45" s="32"/>
      <c r="I45" s="32"/>
      <c r="J45" s="32"/>
    </row>
    <row r="46" spans="1:10" ht="17.25" customHeight="1">
      <c r="A46" s="5">
        <v>103060301</v>
      </c>
      <c r="B46" s="23" t="s">
        <v>2353</v>
      </c>
      <c r="C46" s="6"/>
      <c r="D46" s="6"/>
      <c r="E46" s="6"/>
      <c r="F46" s="5"/>
      <c r="G46" s="23"/>
      <c r="H46" s="32"/>
      <c r="I46" s="32"/>
      <c r="J46" s="32"/>
    </row>
    <row r="47" spans="1:10" ht="17.25" customHeight="1">
      <c r="A47" s="5">
        <v>103060304</v>
      </c>
      <c r="B47" s="23" t="s">
        <v>2354</v>
      </c>
      <c r="C47" s="6"/>
      <c r="D47" s="6"/>
      <c r="E47" s="6"/>
      <c r="F47" s="5"/>
      <c r="G47" s="23"/>
      <c r="H47" s="39"/>
      <c r="I47" s="39"/>
      <c r="J47" s="39"/>
    </row>
    <row r="48" spans="1:10" ht="17.25" customHeight="1">
      <c r="A48" s="5">
        <v>103060305</v>
      </c>
      <c r="B48" s="23" t="s">
        <v>2355</v>
      </c>
      <c r="C48" s="6"/>
      <c r="D48" s="6"/>
      <c r="E48" s="6"/>
      <c r="F48" s="5"/>
      <c r="G48" s="23"/>
      <c r="H48" s="39"/>
      <c r="I48" s="39"/>
      <c r="J48" s="39"/>
    </row>
    <row r="49" spans="1:10" ht="17.25" customHeight="1">
      <c r="A49" s="5">
        <v>103060307</v>
      </c>
      <c r="B49" s="23" t="s">
        <v>2356</v>
      </c>
      <c r="C49" s="6"/>
      <c r="D49" s="6"/>
      <c r="E49" s="6"/>
      <c r="F49" s="5"/>
      <c r="G49" s="23"/>
      <c r="H49" s="39"/>
      <c r="I49" s="39"/>
      <c r="J49" s="39"/>
    </row>
    <row r="50" spans="1:10" ht="17.25" customHeight="1">
      <c r="A50" s="5">
        <v>103060398</v>
      </c>
      <c r="B50" s="23" t="s">
        <v>2357</v>
      </c>
      <c r="C50" s="6"/>
      <c r="D50" s="6"/>
      <c r="E50" s="6"/>
      <c r="F50" s="5"/>
      <c r="G50" s="23"/>
      <c r="H50" s="39"/>
      <c r="I50" s="39"/>
      <c r="J50" s="39"/>
    </row>
    <row r="51" spans="1:10" ht="17.25" customHeight="1">
      <c r="A51" s="5">
        <v>1030604</v>
      </c>
      <c r="B51" s="22" t="s">
        <v>1709</v>
      </c>
      <c r="C51" s="6">
        <f>SUM(C52:C54)</f>
        <v>0</v>
      </c>
      <c r="D51" s="6">
        <f>SUM(D52:D54)</f>
        <v>0</v>
      </c>
      <c r="E51" s="6">
        <f>SUM(E52:E54)</f>
        <v>0</v>
      </c>
      <c r="F51" s="5"/>
      <c r="G51" s="23"/>
      <c r="H51" s="32"/>
      <c r="I51" s="32"/>
      <c r="J51" s="32"/>
    </row>
    <row r="52" spans="1:10" ht="17.25" customHeight="1">
      <c r="A52" s="5">
        <v>103060401</v>
      </c>
      <c r="B52" s="23" t="s">
        <v>2358</v>
      </c>
      <c r="C52" s="6"/>
      <c r="D52" s="6"/>
      <c r="E52" s="6"/>
      <c r="F52" s="5"/>
      <c r="G52" s="23"/>
      <c r="H52" s="32"/>
      <c r="I52" s="32"/>
      <c r="J52" s="32"/>
    </row>
    <row r="53" spans="1:10" ht="17.25" customHeight="1">
      <c r="A53" s="5">
        <v>103060402</v>
      </c>
      <c r="B53" s="23" t="s">
        <v>2359</v>
      </c>
      <c r="C53" s="6"/>
      <c r="D53" s="6"/>
      <c r="E53" s="6"/>
      <c r="F53" s="5"/>
      <c r="G53" s="23"/>
      <c r="H53" s="39"/>
      <c r="I53" s="39"/>
      <c r="J53" s="39"/>
    </row>
    <row r="54" spans="1:10" ht="17.25" customHeight="1">
      <c r="A54" s="5">
        <v>103060498</v>
      </c>
      <c r="B54" s="23" t="s">
        <v>2360</v>
      </c>
      <c r="C54" s="6"/>
      <c r="D54" s="6"/>
      <c r="E54" s="6"/>
      <c r="F54" s="5"/>
      <c r="G54" s="23"/>
      <c r="H54" s="32"/>
      <c r="I54" s="32"/>
      <c r="J54" s="32"/>
    </row>
    <row r="55" spans="1:10" ht="17.25" customHeight="1">
      <c r="A55" s="5">
        <v>1030698</v>
      </c>
      <c r="B55" s="22" t="s">
        <v>2361</v>
      </c>
      <c r="C55" s="6"/>
      <c r="D55" s="6"/>
      <c r="E55" s="6"/>
      <c r="F55" s="5"/>
      <c r="G55" s="23"/>
      <c r="H55" s="32"/>
      <c r="I55" s="32"/>
      <c r="J55" s="32"/>
    </row>
  </sheetData>
  <mergeCells count="3">
    <mergeCell ref="A1:J1"/>
    <mergeCell ref="A2:J2"/>
    <mergeCell ref="A3:J3"/>
  </mergeCells>
  <phoneticPr fontId="14" type="noConversion"/>
  <dataValidations count="1">
    <dataValidation type="decimal" allowBlank="1" showInputMessage="1" showErrorMessage="1" sqref="C5:E55 IY5:JA55 SU5:SW55 ACQ5:ACS55 AMM5:AMO55 AWI5:AWK55 BGE5:BGG55 BQA5:BQC55 BZW5:BZY55 CJS5:CJU55 CTO5:CTQ55 DDK5:DDM55 DNG5:DNI55 DXC5:DXE55 EGY5:EHA55 EQU5:EQW55 FAQ5:FAS55 FKM5:FKO55 FUI5:FUK55 GEE5:GEG55 GOA5:GOC55 GXW5:GXY55 HHS5:HHU55 HRO5:HRQ55 IBK5:IBM55 ILG5:ILI55 IVC5:IVE55 JEY5:JFA55 JOU5:JOW55 JYQ5:JYS55 KIM5:KIO55 KSI5:KSK55 LCE5:LCG55 LMA5:LMC55 LVW5:LVY55 MFS5:MFU55 MPO5:MPQ55 MZK5:MZM55 NJG5:NJI55 NTC5:NTE55 OCY5:ODA55 OMU5:OMW55 OWQ5:OWS55 PGM5:PGO55 PQI5:PQK55 QAE5:QAG55 QKA5:QKC55 QTW5:QTY55 RDS5:RDU55 RNO5:RNQ55 RXK5:RXM55 SHG5:SHI55 SRC5:SRE55 TAY5:TBA55 TKU5:TKW55 TUQ5:TUS55 UEM5:UEO55 UOI5:UOK55 UYE5:UYG55 VIA5:VIC55 VRW5:VRY55 WBS5:WBU55 WLO5:WLQ55 WVK5:WVM55 C65541:E65591 IY65541:JA65591 SU65541:SW65591 ACQ65541:ACS65591 AMM65541:AMO65591 AWI65541:AWK65591 BGE65541:BGG65591 BQA65541:BQC65591 BZW65541:BZY65591 CJS65541:CJU65591 CTO65541:CTQ65591 DDK65541:DDM65591 DNG65541:DNI65591 DXC65541:DXE65591 EGY65541:EHA65591 EQU65541:EQW65591 FAQ65541:FAS65591 FKM65541:FKO65591 FUI65541:FUK65591 GEE65541:GEG65591 GOA65541:GOC65591 GXW65541:GXY65591 HHS65541:HHU65591 HRO65541:HRQ65591 IBK65541:IBM65591 ILG65541:ILI65591 IVC65541:IVE65591 JEY65541:JFA65591 JOU65541:JOW65591 JYQ65541:JYS65591 KIM65541:KIO65591 KSI65541:KSK65591 LCE65541:LCG65591 LMA65541:LMC65591 LVW65541:LVY65591 MFS65541:MFU65591 MPO65541:MPQ65591 MZK65541:MZM65591 NJG65541:NJI65591 NTC65541:NTE65591 OCY65541:ODA65591 OMU65541:OMW65591 OWQ65541:OWS65591 PGM65541:PGO65591 PQI65541:PQK65591 QAE65541:QAG65591 QKA65541:QKC65591 QTW65541:QTY65591 RDS65541:RDU65591 RNO65541:RNQ65591 RXK65541:RXM65591 SHG65541:SHI65591 SRC65541:SRE65591 TAY65541:TBA65591 TKU65541:TKW65591 TUQ65541:TUS65591 UEM65541:UEO65591 UOI65541:UOK65591 UYE65541:UYG65591 VIA65541:VIC65591 VRW65541:VRY65591 WBS65541:WBU65591 WLO65541:WLQ65591 WVK65541:WVM65591 C131077:E131127 IY131077:JA131127 SU131077:SW131127 ACQ131077:ACS131127 AMM131077:AMO131127 AWI131077:AWK131127 BGE131077:BGG131127 BQA131077:BQC131127 BZW131077:BZY131127 CJS131077:CJU131127 CTO131077:CTQ131127 DDK131077:DDM131127 DNG131077:DNI131127 DXC131077:DXE131127 EGY131077:EHA131127 EQU131077:EQW131127 FAQ131077:FAS131127 FKM131077:FKO131127 FUI131077:FUK131127 GEE131077:GEG131127 GOA131077:GOC131127 GXW131077:GXY131127 HHS131077:HHU131127 HRO131077:HRQ131127 IBK131077:IBM131127 ILG131077:ILI131127 IVC131077:IVE131127 JEY131077:JFA131127 JOU131077:JOW131127 JYQ131077:JYS131127 KIM131077:KIO131127 KSI131077:KSK131127 LCE131077:LCG131127 LMA131077:LMC131127 LVW131077:LVY131127 MFS131077:MFU131127 MPO131077:MPQ131127 MZK131077:MZM131127 NJG131077:NJI131127 NTC131077:NTE131127 OCY131077:ODA131127 OMU131077:OMW131127 OWQ131077:OWS131127 PGM131077:PGO131127 PQI131077:PQK131127 QAE131077:QAG131127 QKA131077:QKC131127 QTW131077:QTY131127 RDS131077:RDU131127 RNO131077:RNQ131127 RXK131077:RXM131127 SHG131077:SHI131127 SRC131077:SRE131127 TAY131077:TBA131127 TKU131077:TKW131127 TUQ131077:TUS131127 UEM131077:UEO131127 UOI131077:UOK131127 UYE131077:UYG131127 VIA131077:VIC131127 VRW131077:VRY131127 WBS131077:WBU131127 WLO131077:WLQ131127 WVK131077:WVM131127 C196613:E196663 IY196613:JA196663 SU196613:SW196663 ACQ196613:ACS196663 AMM196613:AMO196663 AWI196613:AWK196663 BGE196613:BGG196663 BQA196613:BQC196663 BZW196613:BZY196663 CJS196613:CJU196663 CTO196613:CTQ196663 DDK196613:DDM196663 DNG196613:DNI196663 DXC196613:DXE196663 EGY196613:EHA196663 EQU196613:EQW196663 FAQ196613:FAS196663 FKM196613:FKO196663 FUI196613:FUK196663 GEE196613:GEG196663 GOA196613:GOC196663 GXW196613:GXY196663 HHS196613:HHU196663 HRO196613:HRQ196663 IBK196613:IBM196663 ILG196613:ILI196663 IVC196613:IVE196663 JEY196613:JFA196663 JOU196613:JOW196663 JYQ196613:JYS196663 KIM196613:KIO196663 KSI196613:KSK196663 LCE196613:LCG196663 LMA196613:LMC196663 LVW196613:LVY196663 MFS196613:MFU196663 MPO196613:MPQ196663 MZK196613:MZM196663 NJG196613:NJI196663 NTC196613:NTE196663 OCY196613:ODA196663 OMU196613:OMW196663 OWQ196613:OWS196663 PGM196613:PGO196663 PQI196613:PQK196663 QAE196613:QAG196663 QKA196613:QKC196663 QTW196613:QTY196663 RDS196613:RDU196663 RNO196613:RNQ196663 RXK196613:RXM196663 SHG196613:SHI196663 SRC196613:SRE196663 TAY196613:TBA196663 TKU196613:TKW196663 TUQ196613:TUS196663 UEM196613:UEO196663 UOI196613:UOK196663 UYE196613:UYG196663 VIA196613:VIC196663 VRW196613:VRY196663 WBS196613:WBU196663 WLO196613:WLQ196663 WVK196613:WVM196663 C262149:E262199 IY262149:JA262199 SU262149:SW262199 ACQ262149:ACS262199 AMM262149:AMO262199 AWI262149:AWK262199 BGE262149:BGG262199 BQA262149:BQC262199 BZW262149:BZY262199 CJS262149:CJU262199 CTO262149:CTQ262199 DDK262149:DDM262199 DNG262149:DNI262199 DXC262149:DXE262199 EGY262149:EHA262199 EQU262149:EQW262199 FAQ262149:FAS262199 FKM262149:FKO262199 FUI262149:FUK262199 GEE262149:GEG262199 GOA262149:GOC262199 GXW262149:GXY262199 HHS262149:HHU262199 HRO262149:HRQ262199 IBK262149:IBM262199 ILG262149:ILI262199 IVC262149:IVE262199 JEY262149:JFA262199 JOU262149:JOW262199 JYQ262149:JYS262199 KIM262149:KIO262199 KSI262149:KSK262199 LCE262149:LCG262199 LMA262149:LMC262199 LVW262149:LVY262199 MFS262149:MFU262199 MPO262149:MPQ262199 MZK262149:MZM262199 NJG262149:NJI262199 NTC262149:NTE262199 OCY262149:ODA262199 OMU262149:OMW262199 OWQ262149:OWS262199 PGM262149:PGO262199 PQI262149:PQK262199 QAE262149:QAG262199 QKA262149:QKC262199 QTW262149:QTY262199 RDS262149:RDU262199 RNO262149:RNQ262199 RXK262149:RXM262199 SHG262149:SHI262199 SRC262149:SRE262199 TAY262149:TBA262199 TKU262149:TKW262199 TUQ262149:TUS262199 UEM262149:UEO262199 UOI262149:UOK262199 UYE262149:UYG262199 VIA262149:VIC262199 VRW262149:VRY262199 WBS262149:WBU262199 WLO262149:WLQ262199 WVK262149:WVM262199 C327685:E327735 IY327685:JA327735 SU327685:SW327735 ACQ327685:ACS327735 AMM327685:AMO327735 AWI327685:AWK327735 BGE327685:BGG327735 BQA327685:BQC327735 BZW327685:BZY327735 CJS327685:CJU327735 CTO327685:CTQ327735 DDK327685:DDM327735 DNG327685:DNI327735 DXC327685:DXE327735 EGY327685:EHA327735 EQU327685:EQW327735 FAQ327685:FAS327735 FKM327685:FKO327735 FUI327685:FUK327735 GEE327685:GEG327735 GOA327685:GOC327735 GXW327685:GXY327735 HHS327685:HHU327735 HRO327685:HRQ327735 IBK327685:IBM327735 ILG327685:ILI327735 IVC327685:IVE327735 JEY327685:JFA327735 JOU327685:JOW327735 JYQ327685:JYS327735 KIM327685:KIO327735 KSI327685:KSK327735 LCE327685:LCG327735 LMA327685:LMC327735 LVW327685:LVY327735 MFS327685:MFU327735 MPO327685:MPQ327735 MZK327685:MZM327735 NJG327685:NJI327735 NTC327685:NTE327735 OCY327685:ODA327735 OMU327685:OMW327735 OWQ327685:OWS327735 PGM327685:PGO327735 PQI327685:PQK327735 QAE327685:QAG327735 QKA327685:QKC327735 QTW327685:QTY327735 RDS327685:RDU327735 RNO327685:RNQ327735 RXK327685:RXM327735 SHG327685:SHI327735 SRC327685:SRE327735 TAY327685:TBA327735 TKU327685:TKW327735 TUQ327685:TUS327735 UEM327685:UEO327735 UOI327685:UOK327735 UYE327685:UYG327735 VIA327685:VIC327735 VRW327685:VRY327735 WBS327685:WBU327735 WLO327685:WLQ327735 WVK327685:WVM327735 C393221:E393271 IY393221:JA393271 SU393221:SW393271 ACQ393221:ACS393271 AMM393221:AMO393271 AWI393221:AWK393271 BGE393221:BGG393271 BQA393221:BQC393271 BZW393221:BZY393271 CJS393221:CJU393271 CTO393221:CTQ393271 DDK393221:DDM393271 DNG393221:DNI393271 DXC393221:DXE393271 EGY393221:EHA393271 EQU393221:EQW393271 FAQ393221:FAS393271 FKM393221:FKO393271 FUI393221:FUK393271 GEE393221:GEG393271 GOA393221:GOC393271 GXW393221:GXY393271 HHS393221:HHU393271 HRO393221:HRQ393271 IBK393221:IBM393271 ILG393221:ILI393271 IVC393221:IVE393271 JEY393221:JFA393271 JOU393221:JOW393271 JYQ393221:JYS393271 KIM393221:KIO393271 KSI393221:KSK393271 LCE393221:LCG393271 LMA393221:LMC393271 LVW393221:LVY393271 MFS393221:MFU393271 MPO393221:MPQ393271 MZK393221:MZM393271 NJG393221:NJI393271 NTC393221:NTE393271 OCY393221:ODA393271 OMU393221:OMW393271 OWQ393221:OWS393271 PGM393221:PGO393271 PQI393221:PQK393271 QAE393221:QAG393271 QKA393221:QKC393271 QTW393221:QTY393271 RDS393221:RDU393271 RNO393221:RNQ393271 RXK393221:RXM393271 SHG393221:SHI393271 SRC393221:SRE393271 TAY393221:TBA393271 TKU393221:TKW393271 TUQ393221:TUS393271 UEM393221:UEO393271 UOI393221:UOK393271 UYE393221:UYG393271 VIA393221:VIC393271 VRW393221:VRY393271 WBS393221:WBU393271 WLO393221:WLQ393271 WVK393221:WVM393271 C458757:E458807 IY458757:JA458807 SU458757:SW458807 ACQ458757:ACS458807 AMM458757:AMO458807 AWI458757:AWK458807 BGE458757:BGG458807 BQA458757:BQC458807 BZW458757:BZY458807 CJS458757:CJU458807 CTO458757:CTQ458807 DDK458757:DDM458807 DNG458757:DNI458807 DXC458757:DXE458807 EGY458757:EHA458807 EQU458757:EQW458807 FAQ458757:FAS458807 FKM458757:FKO458807 FUI458757:FUK458807 GEE458757:GEG458807 GOA458757:GOC458807 GXW458757:GXY458807 HHS458757:HHU458807 HRO458757:HRQ458807 IBK458757:IBM458807 ILG458757:ILI458807 IVC458757:IVE458807 JEY458757:JFA458807 JOU458757:JOW458807 JYQ458757:JYS458807 KIM458757:KIO458807 KSI458757:KSK458807 LCE458757:LCG458807 LMA458757:LMC458807 LVW458757:LVY458807 MFS458757:MFU458807 MPO458757:MPQ458807 MZK458757:MZM458807 NJG458757:NJI458807 NTC458757:NTE458807 OCY458757:ODA458807 OMU458757:OMW458807 OWQ458757:OWS458807 PGM458757:PGO458807 PQI458757:PQK458807 QAE458757:QAG458807 QKA458757:QKC458807 QTW458757:QTY458807 RDS458757:RDU458807 RNO458757:RNQ458807 RXK458757:RXM458807 SHG458757:SHI458807 SRC458757:SRE458807 TAY458757:TBA458807 TKU458757:TKW458807 TUQ458757:TUS458807 UEM458757:UEO458807 UOI458757:UOK458807 UYE458757:UYG458807 VIA458757:VIC458807 VRW458757:VRY458807 WBS458757:WBU458807 WLO458757:WLQ458807 WVK458757:WVM458807 C524293:E524343 IY524293:JA524343 SU524293:SW524343 ACQ524293:ACS524343 AMM524293:AMO524343 AWI524293:AWK524343 BGE524293:BGG524343 BQA524293:BQC524343 BZW524293:BZY524343 CJS524293:CJU524343 CTO524293:CTQ524343 DDK524293:DDM524343 DNG524293:DNI524343 DXC524293:DXE524343 EGY524293:EHA524343 EQU524293:EQW524343 FAQ524293:FAS524343 FKM524293:FKO524343 FUI524293:FUK524343 GEE524293:GEG524343 GOA524293:GOC524343 GXW524293:GXY524343 HHS524293:HHU524343 HRO524293:HRQ524343 IBK524293:IBM524343 ILG524293:ILI524343 IVC524293:IVE524343 JEY524293:JFA524343 JOU524293:JOW524343 JYQ524293:JYS524343 KIM524293:KIO524343 KSI524293:KSK524343 LCE524293:LCG524343 LMA524293:LMC524343 LVW524293:LVY524343 MFS524293:MFU524343 MPO524293:MPQ524343 MZK524293:MZM524343 NJG524293:NJI524343 NTC524293:NTE524343 OCY524293:ODA524343 OMU524293:OMW524343 OWQ524293:OWS524343 PGM524293:PGO524343 PQI524293:PQK524343 QAE524293:QAG524343 QKA524293:QKC524343 QTW524293:QTY524343 RDS524293:RDU524343 RNO524293:RNQ524343 RXK524293:RXM524343 SHG524293:SHI524343 SRC524293:SRE524343 TAY524293:TBA524343 TKU524293:TKW524343 TUQ524293:TUS524343 UEM524293:UEO524343 UOI524293:UOK524343 UYE524293:UYG524343 VIA524293:VIC524343 VRW524293:VRY524343 WBS524293:WBU524343 WLO524293:WLQ524343 WVK524293:WVM524343 C589829:E589879 IY589829:JA589879 SU589829:SW589879 ACQ589829:ACS589879 AMM589829:AMO589879 AWI589829:AWK589879 BGE589829:BGG589879 BQA589829:BQC589879 BZW589829:BZY589879 CJS589829:CJU589879 CTO589829:CTQ589879 DDK589829:DDM589879 DNG589829:DNI589879 DXC589829:DXE589879 EGY589829:EHA589879 EQU589829:EQW589879 FAQ589829:FAS589879 FKM589829:FKO589879 FUI589829:FUK589879 GEE589829:GEG589879 GOA589829:GOC589879 GXW589829:GXY589879 HHS589829:HHU589879 HRO589829:HRQ589879 IBK589829:IBM589879 ILG589829:ILI589879 IVC589829:IVE589879 JEY589829:JFA589879 JOU589829:JOW589879 JYQ589829:JYS589879 KIM589829:KIO589879 KSI589829:KSK589879 LCE589829:LCG589879 LMA589829:LMC589879 LVW589829:LVY589879 MFS589829:MFU589879 MPO589829:MPQ589879 MZK589829:MZM589879 NJG589829:NJI589879 NTC589829:NTE589879 OCY589829:ODA589879 OMU589829:OMW589879 OWQ589829:OWS589879 PGM589829:PGO589879 PQI589829:PQK589879 QAE589829:QAG589879 QKA589829:QKC589879 QTW589829:QTY589879 RDS589829:RDU589879 RNO589829:RNQ589879 RXK589829:RXM589879 SHG589829:SHI589879 SRC589829:SRE589879 TAY589829:TBA589879 TKU589829:TKW589879 TUQ589829:TUS589879 UEM589829:UEO589879 UOI589829:UOK589879 UYE589829:UYG589879 VIA589829:VIC589879 VRW589829:VRY589879 WBS589829:WBU589879 WLO589829:WLQ589879 WVK589829:WVM589879 C655365:E655415 IY655365:JA655415 SU655365:SW655415 ACQ655365:ACS655415 AMM655365:AMO655415 AWI655365:AWK655415 BGE655365:BGG655415 BQA655365:BQC655415 BZW655365:BZY655415 CJS655365:CJU655415 CTO655365:CTQ655415 DDK655365:DDM655415 DNG655365:DNI655415 DXC655365:DXE655415 EGY655365:EHA655415 EQU655365:EQW655415 FAQ655365:FAS655415 FKM655365:FKO655415 FUI655365:FUK655415 GEE655365:GEG655415 GOA655365:GOC655415 GXW655365:GXY655415 HHS655365:HHU655415 HRO655365:HRQ655415 IBK655365:IBM655415 ILG655365:ILI655415 IVC655365:IVE655415 JEY655365:JFA655415 JOU655365:JOW655415 JYQ655365:JYS655415 KIM655365:KIO655415 KSI655365:KSK655415 LCE655365:LCG655415 LMA655365:LMC655415 LVW655365:LVY655415 MFS655365:MFU655415 MPO655365:MPQ655415 MZK655365:MZM655415 NJG655365:NJI655415 NTC655365:NTE655415 OCY655365:ODA655415 OMU655365:OMW655415 OWQ655365:OWS655415 PGM655365:PGO655415 PQI655365:PQK655415 QAE655365:QAG655415 QKA655365:QKC655415 QTW655365:QTY655415 RDS655365:RDU655415 RNO655365:RNQ655415 RXK655365:RXM655415 SHG655365:SHI655415 SRC655365:SRE655415 TAY655365:TBA655415 TKU655365:TKW655415 TUQ655365:TUS655415 UEM655365:UEO655415 UOI655365:UOK655415 UYE655365:UYG655415 VIA655365:VIC655415 VRW655365:VRY655415 WBS655365:WBU655415 WLO655365:WLQ655415 WVK655365:WVM655415 C720901:E720951 IY720901:JA720951 SU720901:SW720951 ACQ720901:ACS720951 AMM720901:AMO720951 AWI720901:AWK720951 BGE720901:BGG720951 BQA720901:BQC720951 BZW720901:BZY720951 CJS720901:CJU720951 CTO720901:CTQ720951 DDK720901:DDM720951 DNG720901:DNI720951 DXC720901:DXE720951 EGY720901:EHA720951 EQU720901:EQW720951 FAQ720901:FAS720951 FKM720901:FKO720951 FUI720901:FUK720951 GEE720901:GEG720951 GOA720901:GOC720951 GXW720901:GXY720951 HHS720901:HHU720951 HRO720901:HRQ720951 IBK720901:IBM720951 ILG720901:ILI720951 IVC720901:IVE720951 JEY720901:JFA720951 JOU720901:JOW720951 JYQ720901:JYS720951 KIM720901:KIO720951 KSI720901:KSK720951 LCE720901:LCG720951 LMA720901:LMC720951 LVW720901:LVY720951 MFS720901:MFU720951 MPO720901:MPQ720951 MZK720901:MZM720951 NJG720901:NJI720951 NTC720901:NTE720951 OCY720901:ODA720951 OMU720901:OMW720951 OWQ720901:OWS720951 PGM720901:PGO720951 PQI720901:PQK720951 QAE720901:QAG720951 QKA720901:QKC720951 QTW720901:QTY720951 RDS720901:RDU720951 RNO720901:RNQ720951 RXK720901:RXM720951 SHG720901:SHI720951 SRC720901:SRE720951 TAY720901:TBA720951 TKU720901:TKW720951 TUQ720901:TUS720951 UEM720901:UEO720951 UOI720901:UOK720951 UYE720901:UYG720951 VIA720901:VIC720951 VRW720901:VRY720951 WBS720901:WBU720951 WLO720901:WLQ720951 WVK720901:WVM720951 C786437:E786487 IY786437:JA786487 SU786437:SW786487 ACQ786437:ACS786487 AMM786437:AMO786487 AWI786437:AWK786487 BGE786437:BGG786487 BQA786437:BQC786487 BZW786437:BZY786487 CJS786437:CJU786487 CTO786437:CTQ786487 DDK786437:DDM786487 DNG786437:DNI786487 DXC786437:DXE786487 EGY786437:EHA786487 EQU786437:EQW786487 FAQ786437:FAS786487 FKM786437:FKO786487 FUI786437:FUK786487 GEE786437:GEG786487 GOA786437:GOC786487 GXW786437:GXY786487 HHS786437:HHU786487 HRO786437:HRQ786487 IBK786437:IBM786487 ILG786437:ILI786487 IVC786437:IVE786487 JEY786437:JFA786487 JOU786437:JOW786487 JYQ786437:JYS786487 KIM786437:KIO786487 KSI786437:KSK786487 LCE786437:LCG786487 LMA786437:LMC786487 LVW786437:LVY786487 MFS786437:MFU786487 MPO786437:MPQ786487 MZK786437:MZM786487 NJG786437:NJI786487 NTC786437:NTE786487 OCY786437:ODA786487 OMU786437:OMW786487 OWQ786437:OWS786487 PGM786437:PGO786487 PQI786437:PQK786487 QAE786437:QAG786487 QKA786437:QKC786487 QTW786437:QTY786487 RDS786437:RDU786487 RNO786437:RNQ786487 RXK786437:RXM786487 SHG786437:SHI786487 SRC786437:SRE786487 TAY786437:TBA786487 TKU786437:TKW786487 TUQ786437:TUS786487 UEM786437:UEO786487 UOI786437:UOK786487 UYE786437:UYG786487 VIA786437:VIC786487 VRW786437:VRY786487 WBS786437:WBU786487 WLO786437:WLQ786487 WVK786437:WVM786487 C851973:E852023 IY851973:JA852023 SU851973:SW852023 ACQ851973:ACS852023 AMM851973:AMO852023 AWI851973:AWK852023 BGE851973:BGG852023 BQA851973:BQC852023 BZW851973:BZY852023 CJS851973:CJU852023 CTO851973:CTQ852023 DDK851973:DDM852023 DNG851973:DNI852023 DXC851973:DXE852023 EGY851973:EHA852023 EQU851973:EQW852023 FAQ851973:FAS852023 FKM851973:FKO852023 FUI851973:FUK852023 GEE851973:GEG852023 GOA851973:GOC852023 GXW851973:GXY852023 HHS851973:HHU852023 HRO851973:HRQ852023 IBK851973:IBM852023 ILG851973:ILI852023 IVC851973:IVE852023 JEY851973:JFA852023 JOU851973:JOW852023 JYQ851973:JYS852023 KIM851973:KIO852023 KSI851973:KSK852023 LCE851973:LCG852023 LMA851973:LMC852023 LVW851973:LVY852023 MFS851973:MFU852023 MPO851973:MPQ852023 MZK851973:MZM852023 NJG851973:NJI852023 NTC851973:NTE852023 OCY851973:ODA852023 OMU851973:OMW852023 OWQ851973:OWS852023 PGM851973:PGO852023 PQI851973:PQK852023 QAE851973:QAG852023 QKA851973:QKC852023 QTW851973:QTY852023 RDS851973:RDU852023 RNO851973:RNQ852023 RXK851973:RXM852023 SHG851973:SHI852023 SRC851973:SRE852023 TAY851973:TBA852023 TKU851973:TKW852023 TUQ851973:TUS852023 UEM851973:UEO852023 UOI851973:UOK852023 UYE851973:UYG852023 VIA851973:VIC852023 VRW851973:VRY852023 WBS851973:WBU852023 WLO851973:WLQ852023 WVK851973:WVM852023 C917509:E917559 IY917509:JA917559 SU917509:SW917559 ACQ917509:ACS917559 AMM917509:AMO917559 AWI917509:AWK917559 BGE917509:BGG917559 BQA917509:BQC917559 BZW917509:BZY917559 CJS917509:CJU917559 CTO917509:CTQ917559 DDK917509:DDM917559 DNG917509:DNI917559 DXC917509:DXE917559 EGY917509:EHA917559 EQU917509:EQW917559 FAQ917509:FAS917559 FKM917509:FKO917559 FUI917509:FUK917559 GEE917509:GEG917559 GOA917509:GOC917559 GXW917509:GXY917559 HHS917509:HHU917559 HRO917509:HRQ917559 IBK917509:IBM917559 ILG917509:ILI917559 IVC917509:IVE917559 JEY917509:JFA917559 JOU917509:JOW917559 JYQ917509:JYS917559 KIM917509:KIO917559 KSI917509:KSK917559 LCE917509:LCG917559 LMA917509:LMC917559 LVW917509:LVY917559 MFS917509:MFU917559 MPO917509:MPQ917559 MZK917509:MZM917559 NJG917509:NJI917559 NTC917509:NTE917559 OCY917509:ODA917559 OMU917509:OMW917559 OWQ917509:OWS917559 PGM917509:PGO917559 PQI917509:PQK917559 QAE917509:QAG917559 QKA917509:QKC917559 QTW917509:QTY917559 RDS917509:RDU917559 RNO917509:RNQ917559 RXK917509:RXM917559 SHG917509:SHI917559 SRC917509:SRE917559 TAY917509:TBA917559 TKU917509:TKW917559 TUQ917509:TUS917559 UEM917509:UEO917559 UOI917509:UOK917559 UYE917509:UYG917559 VIA917509:VIC917559 VRW917509:VRY917559 WBS917509:WBU917559 WLO917509:WLQ917559 WVK917509:WVM917559 C983045:E983095 IY983045:JA983095 SU983045:SW983095 ACQ983045:ACS983095 AMM983045:AMO983095 AWI983045:AWK983095 BGE983045:BGG983095 BQA983045:BQC983095 BZW983045:BZY983095 CJS983045:CJU983095 CTO983045:CTQ983095 DDK983045:DDM983095 DNG983045:DNI983095 DXC983045:DXE983095 EGY983045:EHA983095 EQU983045:EQW983095 FAQ983045:FAS983095 FKM983045:FKO983095 FUI983045:FUK983095 GEE983045:GEG983095 GOA983045:GOC983095 GXW983045:GXY983095 HHS983045:HHU983095 HRO983045:HRQ983095 IBK983045:IBM983095 ILG983045:ILI983095 IVC983045:IVE983095 JEY983045:JFA983095 JOU983045:JOW983095 JYQ983045:JYS983095 KIM983045:KIO983095 KSI983045:KSK983095 LCE983045:LCG983095 LMA983045:LMC983095 LVW983045:LVY983095 MFS983045:MFU983095 MPO983045:MPQ983095 MZK983045:MZM983095 NJG983045:NJI983095 NTC983045:NTE983095 OCY983045:ODA983095 OMU983045:OMW983095 OWQ983045:OWS983095 PGM983045:PGO983095 PQI983045:PQK983095 QAE983045:QAG983095 QKA983045:QKC983095 QTW983045:QTY983095 RDS983045:RDU983095 RNO983045:RNQ983095 RXK983045:RXM983095 SHG983045:SHI983095 SRC983045:SRE983095 TAY983045:TBA983095 TKU983045:TKW983095 TUQ983045:TUS983095 UEM983045:UEO983095 UOI983045:UOK983095 UYE983045:UYG983095 VIA983045:VIC983095 VRW983045:VRY983095 WBS983045:WBU983095 WLO983045:WLQ983095 WVK983045:WVM983095 H5:J33 JD5:JF33 SZ5:TB33 ACV5:ACX33 AMR5:AMT33 AWN5:AWP33 BGJ5:BGL33 BQF5:BQH33 CAB5:CAD33 CJX5:CJZ33 CTT5:CTV33 DDP5:DDR33 DNL5:DNN33 DXH5:DXJ33 EHD5:EHF33 EQZ5:ERB33 FAV5:FAX33 FKR5:FKT33 FUN5:FUP33 GEJ5:GEL33 GOF5:GOH33 GYB5:GYD33 HHX5:HHZ33 HRT5:HRV33 IBP5:IBR33 ILL5:ILN33 IVH5:IVJ33 JFD5:JFF33 JOZ5:JPB33 JYV5:JYX33 KIR5:KIT33 KSN5:KSP33 LCJ5:LCL33 LMF5:LMH33 LWB5:LWD33 MFX5:MFZ33 MPT5:MPV33 MZP5:MZR33 NJL5:NJN33 NTH5:NTJ33 ODD5:ODF33 OMZ5:ONB33 OWV5:OWX33 PGR5:PGT33 PQN5:PQP33 QAJ5:QAL33 QKF5:QKH33 QUB5:QUD33 RDX5:RDZ33 RNT5:RNV33 RXP5:RXR33 SHL5:SHN33 SRH5:SRJ33 TBD5:TBF33 TKZ5:TLB33 TUV5:TUX33 UER5:UET33 UON5:UOP33 UYJ5:UYL33 VIF5:VIH33 VSB5:VSD33 WBX5:WBZ33 WLT5:WLV33 WVP5:WVR33 H65541:J65569 JD65541:JF65569 SZ65541:TB65569 ACV65541:ACX65569 AMR65541:AMT65569 AWN65541:AWP65569 BGJ65541:BGL65569 BQF65541:BQH65569 CAB65541:CAD65569 CJX65541:CJZ65569 CTT65541:CTV65569 DDP65541:DDR65569 DNL65541:DNN65569 DXH65541:DXJ65569 EHD65541:EHF65569 EQZ65541:ERB65569 FAV65541:FAX65569 FKR65541:FKT65569 FUN65541:FUP65569 GEJ65541:GEL65569 GOF65541:GOH65569 GYB65541:GYD65569 HHX65541:HHZ65569 HRT65541:HRV65569 IBP65541:IBR65569 ILL65541:ILN65569 IVH65541:IVJ65569 JFD65541:JFF65569 JOZ65541:JPB65569 JYV65541:JYX65569 KIR65541:KIT65569 KSN65541:KSP65569 LCJ65541:LCL65569 LMF65541:LMH65569 LWB65541:LWD65569 MFX65541:MFZ65569 MPT65541:MPV65569 MZP65541:MZR65569 NJL65541:NJN65569 NTH65541:NTJ65569 ODD65541:ODF65569 OMZ65541:ONB65569 OWV65541:OWX65569 PGR65541:PGT65569 PQN65541:PQP65569 QAJ65541:QAL65569 QKF65541:QKH65569 QUB65541:QUD65569 RDX65541:RDZ65569 RNT65541:RNV65569 RXP65541:RXR65569 SHL65541:SHN65569 SRH65541:SRJ65569 TBD65541:TBF65569 TKZ65541:TLB65569 TUV65541:TUX65569 UER65541:UET65569 UON65541:UOP65569 UYJ65541:UYL65569 VIF65541:VIH65569 VSB65541:VSD65569 WBX65541:WBZ65569 WLT65541:WLV65569 WVP65541:WVR65569 H131077:J131105 JD131077:JF131105 SZ131077:TB131105 ACV131077:ACX131105 AMR131077:AMT131105 AWN131077:AWP131105 BGJ131077:BGL131105 BQF131077:BQH131105 CAB131077:CAD131105 CJX131077:CJZ131105 CTT131077:CTV131105 DDP131077:DDR131105 DNL131077:DNN131105 DXH131077:DXJ131105 EHD131077:EHF131105 EQZ131077:ERB131105 FAV131077:FAX131105 FKR131077:FKT131105 FUN131077:FUP131105 GEJ131077:GEL131105 GOF131077:GOH131105 GYB131077:GYD131105 HHX131077:HHZ131105 HRT131077:HRV131105 IBP131077:IBR131105 ILL131077:ILN131105 IVH131077:IVJ131105 JFD131077:JFF131105 JOZ131077:JPB131105 JYV131077:JYX131105 KIR131077:KIT131105 KSN131077:KSP131105 LCJ131077:LCL131105 LMF131077:LMH131105 LWB131077:LWD131105 MFX131077:MFZ131105 MPT131077:MPV131105 MZP131077:MZR131105 NJL131077:NJN131105 NTH131077:NTJ131105 ODD131077:ODF131105 OMZ131077:ONB131105 OWV131077:OWX131105 PGR131077:PGT131105 PQN131077:PQP131105 QAJ131077:QAL131105 QKF131077:QKH131105 QUB131077:QUD131105 RDX131077:RDZ131105 RNT131077:RNV131105 RXP131077:RXR131105 SHL131077:SHN131105 SRH131077:SRJ131105 TBD131077:TBF131105 TKZ131077:TLB131105 TUV131077:TUX131105 UER131077:UET131105 UON131077:UOP131105 UYJ131077:UYL131105 VIF131077:VIH131105 VSB131077:VSD131105 WBX131077:WBZ131105 WLT131077:WLV131105 WVP131077:WVR131105 H196613:J196641 JD196613:JF196641 SZ196613:TB196641 ACV196613:ACX196641 AMR196613:AMT196641 AWN196613:AWP196641 BGJ196613:BGL196641 BQF196613:BQH196641 CAB196613:CAD196641 CJX196613:CJZ196641 CTT196613:CTV196641 DDP196613:DDR196641 DNL196613:DNN196641 DXH196613:DXJ196641 EHD196613:EHF196641 EQZ196613:ERB196641 FAV196613:FAX196641 FKR196613:FKT196641 FUN196613:FUP196641 GEJ196613:GEL196641 GOF196613:GOH196641 GYB196613:GYD196641 HHX196613:HHZ196641 HRT196613:HRV196641 IBP196613:IBR196641 ILL196613:ILN196641 IVH196613:IVJ196641 JFD196613:JFF196641 JOZ196613:JPB196641 JYV196613:JYX196641 KIR196613:KIT196641 KSN196613:KSP196641 LCJ196613:LCL196641 LMF196613:LMH196641 LWB196613:LWD196641 MFX196613:MFZ196641 MPT196613:MPV196641 MZP196613:MZR196641 NJL196613:NJN196641 NTH196613:NTJ196641 ODD196613:ODF196641 OMZ196613:ONB196641 OWV196613:OWX196641 PGR196613:PGT196641 PQN196613:PQP196641 QAJ196613:QAL196641 QKF196613:QKH196641 QUB196613:QUD196641 RDX196613:RDZ196641 RNT196613:RNV196641 RXP196613:RXR196641 SHL196613:SHN196641 SRH196613:SRJ196641 TBD196613:TBF196641 TKZ196613:TLB196641 TUV196613:TUX196641 UER196613:UET196641 UON196613:UOP196641 UYJ196613:UYL196641 VIF196613:VIH196641 VSB196613:VSD196641 WBX196613:WBZ196641 WLT196613:WLV196641 WVP196613:WVR196641 H262149:J262177 JD262149:JF262177 SZ262149:TB262177 ACV262149:ACX262177 AMR262149:AMT262177 AWN262149:AWP262177 BGJ262149:BGL262177 BQF262149:BQH262177 CAB262149:CAD262177 CJX262149:CJZ262177 CTT262149:CTV262177 DDP262149:DDR262177 DNL262149:DNN262177 DXH262149:DXJ262177 EHD262149:EHF262177 EQZ262149:ERB262177 FAV262149:FAX262177 FKR262149:FKT262177 FUN262149:FUP262177 GEJ262149:GEL262177 GOF262149:GOH262177 GYB262149:GYD262177 HHX262149:HHZ262177 HRT262149:HRV262177 IBP262149:IBR262177 ILL262149:ILN262177 IVH262149:IVJ262177 JFD262149:JFF262177 JOZ262149:JPB262177 JYV262149:JYX262177 KIR262149:KIT262177 KSN262149:KSP262177 LCJ262149:LCL262177 LMF262149:LMH262177 LWB262149:LWD262177 MFX262149:MFZ262177 MPT262149:MPV262177 MZP262149:MZR262177 NJL262149:NJN262177 NTH262149:NTJ262177 ODD262149:ODF262177 OMZ262149:ONB262177 OWV262149:OWX262177 PGR262149:PGT262177 PQN262149:PQP262177 QAJ262149:QAL262177 QKF262149:QKH262177 QUB262149:QUD262177 RDX262149:RDZ262177 RNT262149:RNV262177 RXP262149:RXR262177 SHL262149:SHN262177 SRH262149:SRJ262177 TBD262149:TBF262177 TKZ262149:TLB262177 TUV262149:TUX262177 UER262149:UET262177 UON262149:UOP262177 UYJ262149:UYL262177 VIF262149:VIH262177 VSB262149:VSD262177 WBX262149:WBZ262177 WLT262149:WLV262177 WVP262149:WVR262177 H327685:J327713 JD327685:JF327713 SZ327685:TB327713 ACV327685:ACX327713 AMR327685:AMT327713 AWN327685:AWP327713 BGJ327685:BGL327713 BQF327685:BQH327713 CAB327685:CAD327713 CJX327685:CJZ327713 CTT327685:CTV327713 DDP327685:DDR327713 DNL327685:DNN327713 DXH327685:DXJ327713 EHD327685:EHF327713 EQZ327685:ERB327713 FAV327685:FAX327713 FKR327685:FKT327713 FUN327685:FUP327713 GEJ327685:GEL327713 GOF327685:GOH327713 GYB327685:GYD327713 HHX327685:HHZ327713 HRT327685:HRV327713 IBP327685:IBR327713 ILL327685:ILN327713 IVH327685:IVJ327713 JFD327685:JFF327713 JOZ327685:JPB327713 JYV327685:JYX327713 KIR327685:KIT327713 KSN327685:KSP327713 LCJ327685:LCL327713 LMF327685:LMH327713 LWB327685:LWD327713 MFX327685:MFZ327713 MPT327685:MPV327713 MZP327685:MZR327713 NJL327685:NJN327713 NTH327685:NTJ327713 ODD327685:ODF327713 OMZ327685:ONB327713 OWV327685:OWX327713 PGR327685:PGT327713 PQN327685:PQP327713 QAJ327685:QAL327713 QKF327685:QKH327713 QUB327685:QUD327713 RDX327685:RDZ327713 RNT327685:RNV327713 RXP327685:RXR327713 SHL327685:SHN327713 SRH327685:SRJ327713 TBD327685:TBF327713 TKZ327685:TLB327713 TUV327685:TUX327713 UER327685:UET327713 UON327685:UOP327713 UYJ327685:UYL327713 VIF327685:VIH327713 VSB327685:VSD327713 WBX327685:WBZ327713 WLT327685:WLV327713 WVP327685:WVR327713 H393221:J393249 JD393221:JF393249 SZ393221:TB393249 ACV393221:ACX393249 AMR393221:AMT393249 AWN393221:AWP393249 BGJ393221:BGL393249 BQF393221:BQH393249 CAB393221:CAD393249 CJX393221:CJZ393249 CTT393221:CTV393249 DDP393221:DDR393249 DNL393221:DNN393249 DXH393221:DXJ393249 EHD393221:EHF393249 EQZ393221:ERB393249 FAV393221:FAX393249 FKR393221:FKT393249 FUN393221:FUP393249 GEJ393221:GEL393249 GOF393221:GOH393249 GYB393221:GYD393249 HHX393221:HHZ393249 HRT393221:HRV393249 IBP393221:IBR393249 ILL393221:ILN393249 IVH393221:IVJ393249 JFD393221:JFF393249 JOZ393221:JPB393249 JYV393221:JYX393249 KIR393221:KIT393249 KSN393221:KSP393249 LCJ393221:LCL393249 LMF393221:LMH393249 LWB393221:LWD393249 MFX393221:MFZ393249 MPT393221:MPV393249 MZP393221:MZR393249 NJL393221:NJN393249 NTH393221:NTJ393249 ODD393221:ODF393249 OMZ393221:ONB393249 OWV393221:OWX393249 PGR393221:PGT393249 PQN393221:PQP393249 QAJ393221:QAL393249 QKF393221:QKH393249 QUB393221:QUD393249 RDX393221:RDZ393249 RNT393221:RNV393249 RXP393221:RXR393249 SHL393221:SHN393249 SRH393221:SRJ393249 TBD393221:TBF393249 TKZ393221:TLB393249 TUV393221:TUX393249 UER393221:UET393249 UON393221:UOP393249 UYJ393221:UYL393249 VIF393221:VIH393249 VSB393221:VSD393249 WBX393221:WBZ393249 WLT393221:WLV393249 WVP393221:WVR393249 H458757:J458785 JD458757:JF458785 SZ458757:TB458785 ACV458757:ACX458785 AMR458757:AMT458785 AWN458757:AWP458785 BGJ458757:BGL458785 BQF458757:BQH458785 CAB458757:CAD458785 CJX458757:CJZ458785 CTT458757:CTV458785 DDP458757:DDR458785 DNL458757:DNN458785 DXH458757:DXJ458785 EHD458757:EHF458785 EQZ458757:ERB458785 FAV458757:FAX458785 FKR458757:FKT458785 FUN458757:FUP458785 GEJ458757:GEL458785 GOF458757:GOH458785 GYB458757:GYD458785 HHX458757:HHZ458785 HRT458757:HRV458785 IBP458757:IBR458785 ILL458757:ILN458785 IVH458757:IVJ458785 JFD458757:JFF458785 JOZ458757:JPB458785 JYV458757:JYX458785 KIR458757:KIT458785 KSN458757:KSP458785 LCJ458757:LCL458785 LMF458757:LMH458785 LWB458757:LWD458785 MFX458757:MFZ458785 MPT458757:MPV458785 MZP458757:MZR458785 NJL458757:NJN458785 NTH458757:NTJ458785 ODD458757:ODF458785 OMZ458757:ONB458785 OWV458757:OWX458785 PGR458757:PGT458785 PQN458757:PQP458785 QAJ458757:QAL458785 QKF458757:QKH458785 QUB458757:QUD458785 RDX458757:RDZ458785 RNT458757:RNV458785 RXP458757:RXR458785 SHL458757:SHN458785 SRH458757:SRJ458785 TBD458757:TBF458785 TKZ458757:TLB458785 TUV458757:TUX458785 UER458757:UET458785 UON458757:UOP458785 UYJ458757:UYL458785 VIF458757:VIH458785 VSB458757:VSD458785 WBX458757:WBZ458785 WLT458757:WLV458785 WVP458757:WVR458785 H524293:J524321 JD524293:JF524321 SZ524293:TB524321 ACV524293:ACX524321 AMR524293:AMT524321 AWN524293:AWP524321 BGJ524293:BGL524321 BQF524293:BQH524321 CAB524293:CAD524321 CJX524293:CJZ524321 CTT524293:CTV524321 DDP524293:DDR524321 DNL524293:DNN524321 DXH524293:DXJ524321 EHD524293:EHF524321 EQZ524293:ERB524321 FAV524293:FAX524321 FKR524293:FKT524321 FUN524293:FUP524321 GEJ524293:GEL524321 GOF524293:GOH524321 GYB524293:GYD524321 HHX524293:HHZ524321 HRT524293:HRV524321 IBP524293:IBR524321 ILL524293:ILN524321 IVH524293:IVJ524321 JFD524293:JFF524321 JOZ524293:JPB524321 JYV524293:JYX524321 KIR524293:KIT524321 KSN524293:KSP524321 LCJ524293:LCL524321 LMF524293:LMH524321 LWB524293:LWD524321 MFX524293:MFZ524321 MPT524293:MPV524321 MZP524293:MZR524321 NJL524293:NJN524321 NTH524293:NTJ524321 ODD524293:ODF524321 OMZ524293:ONB524321 OWV524293:OWX524321 PGR524293:PGT524321 PQN524293:PQP524321 QAJ524293:QAL524321 QKF524293:QKH524321 QUB524293:QUD524321 RDX524293:RDZ524321 RNT524293:RNV524321 RXP524293:RXR524321 SHL524293:SHN524321 SRH524293:SRJ524321 TBD524293:TBF524321 TKZ524293:TLB524321 TUV524293:TUX524321 UER524293:UET524321 UON524293:UOP524321 UYJ524293:UYL524321 VIF524293:VIH524321 VSB524293:VSD524321 WBX524293:WBZ524321 WLT524293:WLV524321 WVP524293:WVR524321 H589829:J589857 JD589829:JF589857 SZ589829:TB589857 ACV589829:ACX589857 AMR589829:AMT589857 AWN589829:AWP589857 BGJ589829:BGL589857 BQF589829:BQH589857 CAB589829:CAD589857 CJX589829:CJZ589857 CTT589829:CTV589857 DDP589829:DDR589857 DNL589829:DNN589857 DXH589829:DXJ589857 EHD589829:EHF589857 EQZ589829:ERB589857 FAV589829:FAX589857 FKR589829:FKT589857 FUN589829:FUP589857 GEJ589829:GEL589857 GOF589829:GOH589857 GYB589829:GYD589857 HHX589829:HHZ589857 HRT589829:HRV589857 IBP589829:IBR589857 ILL589829:ILN589857 IVH589829:IVJ589857 JFD589829:JFF589857 JOZ589829:JPB589857 JYV589829:JYX589857 KIR589829:KIT589857 KSN589829:KSP589857 LCJ589829:LCL589857 LMF589829:LMH589857 LWB589829:LWD589857 MFX589829:MFZ589857 MPT589829:MPV589857 MZP589829:MZR589857 NJL589829:NJN589857 NTH589829:NTJ589857 ODD589829:ODF589857 OMZ589829:ONB589857 OWV589829:OWX589857 PGR589829:PGT589857 PQN589829:PQP589857 QAJ589829:QAL589857 QKF589829:QKH589857 QUB589829:QUD589857 RDX589829:RDZ589857 RNT589829:RNV589857 RXP589829:RXR589857 SHL589829:SHN589857 SRH589829:SRJ589857 TBD589829:TBF589857 TKZ589829:TLB589857 TUV589829:TUX589857 UER589829:UET589857 UON589829:UOP589857 UYJ589829:UYL589857 VIF589829:VIH589857 VSB589829:VSD589857 WBX589829:WBZ589857 WLT589829:WLV589857 WVP589829:WVR589857 H655365:J655393 JD655365:JF655393 SZ655365:TB655393 ACV655365:ACX655393 AMR655365:AMT655393 AWN655365:AWP655393 BGJ655365:BGL655393 BQF655365:BQH655393 CAB655365:CAD655393 CJX655365:CJZ655393 CTT655365:CTV655393 DDP655365:DDR655393 DNL655365:DNN655393 DXH655365:DXJ655393 EHD655365:EHF655393 EQZ655365:ERB655393 FAV655365:FAX655393 FKR655365:FKT655393 FUN655365:FUP655393 GEJ655365:GEL655393 GOF655365:GOH655393 GYB655365:GYD655393 HHX655365:HHZ655393 HRT655365:HRV655393 IBP655365:IBR655393 ILL655365:ILN655393 IVH655365:IVJ655393 JFD655365:JFF655393 JOZ655365:JPB655393 JYV655365:JYX655393 KIR655365:KIT655393 KSN655365:KSP655393 LCJ655365:LCL655393 LMF655365:LMH655393 LWB655365:LWD655393 MFX655365:MFZ655393 MPT655365:MPV655393 MZP655365:MZR655393 NJL655365:NJN655393 NTH655365:NTJ655393 ODD655365:ODF655393 OMZ655365:ONB655393 OWV655365:OWX655393 PGR655365:PGT655393 PQN655365:PQP655393 QAJ655365:QAL655393 QKF655365:QKH655393 QUB655365:QUD655393 RDX655365:RDZ655393 RNT655365:RNV655393 RXP655365:RXR655393 SHL655365:SHN655393 SRH655365:SRJ655393 TBD655365:TBF655393 TKZ655365:TLB655393 TUV655365:TUX655393 UER655365:UET655393 UON655365:UOP655393 UYJ655365:UYL655393 VIF655365:VIH655393 VSB655365:VSD655393 WBX655365:WBZ655393 WLT655365:WLV655393 WVP655365:WVR655393 H720901:J720929 JD720901:JF720929 SZ720901:TB720929 ACV720901:ACX720929 AMR720901:AMT720929 AWN720901:AWP720929 BGJ720901:BGL720929 BQF720901:BQH720929 CAB720901:CAD720929 CJX720901:CJZ720929 CTT720901:CTV720929 DDP720901:DDR720929 DNL720901:DNN720929 DXH720901:DXJ720929 EHD720901:EHF720929 EQZ720901:ERB720929 FAV720901:FAX720929 FKR720901:FKT720929 FUN720901:FUP720929 GEJ720901:GEL720929 GOF720901:GOH720929 GYB720901:GYD720929 HHX720901:HHZ720929 HRT720901:HRV720929 IBP720901:IBR720929 ILL720901:ILN720929 IVH720901:IVJ720929 JFD720901:JFF720929 JOZ720901:JPB720929 JYV720901:JYX720929 KIR720901:KIT720929 KSN720901:KSP720929 LCJ720901:LCL720929 LMF720901:LMH720929 LWB720901:LWD720929 MFX720901:MFZ720929 MPT720901:MPV720929 MZP720901:MZR720929 NJL720901:NJN720929 NTH720901:NTJ720929 ODD720901:ODF720929 OMZ720901:ONB720929 OWV720901:OWX720929 PGR720901:PGT720929 PQN720901:PQP720929 QAJ720901:QAL720929 QKF720901:QKH720929 QUB720901:QUD720929 RDX720901:RDZ720929 RNT720901:RNV720929 RXP720901:RXR720929 SHL720901:SHN720929 SRH720901:SRJ720929 TBD720901:TBF720929 TKZ720901:TLB720929 TUV720901:TUX720929 UER720901:UET720929 UON720901:UOP720929 UYJ720901:UYL720929 VIF720901:VIH720929 VSB720901:VSD720929 WBX720901:WBZ720929 WLT720901:WLV720929 WVP720901:WVR720929 H786437:J786465 JD786437:JF786465 SZ786437:TB786465 ACV786437:ACX786465 AMR786437:AMT786465 AWN786437:AWP786465 BGJ786437:BGL786465 BQF786437:BQH786465 CAB786437:CAD786465 CJX786437:CJZ786465 CTT786437:CTV786465 DDP786437:DDR786465 DNL786437:DNN786465 DXH786437:DXJ786465 EHD786437:EHF786465 EQZ786437:ERB786465 FAV786437:FAX786465 FKR786437:FKT786465 FUN786437:FUP786465 GEJ786437:GEL786465 GOF786437:GOH786465 GYB786437:GYD786465 HHX786437:HHZ786465 HRT786437:HRV786465 IBP786437:IBR786465 ILL786437:ILN786465 IVH786437:IVJ786465 JFD786437:JFF786465 JOZ786437:JPB786465 JYV786437:JYX786465 KIR786437:KIT786465 KSN786437:KSP786465 LCJ786437:LCL786465 LMF786437:LMH786465 LWB786437:LWD786465 MFX786437:MFZ786465 MPT786437:MPV786465 MZP786437:MZR786465 NJL786437:NJN786465 NTH786437:NTJ786465 ODD786437:ODF786465 OMZ786437:ONB786465 OWV786437:OWX786465 PGR786437:PGT786465 PQN786437:PQP786465 QAJ786437:QAL786465 QKF786437:QKH786465 QUB786437:QUD786465 RDX786437:RDZ786465 RNT786437:RNV786465 RXP786437:RXR786465 SHL786437:SHN786465 SRH786437:SRJ786465 TBD786437:TBF786465 TKZ786437:TLB786465 TUV786437:TUX786465 UER786437:UET786465 UON786437:UOP786465 UYJ786437:UYL786465 VIF786437:VIH786465 VSB786437:VSD786465 WBX786437:WBZ786465 WLT786437:WLV786465 WVP786437:WVR786465 H851973:J852001 JD851973:JF852001 SZ851973:TB852001 ACV851973:ACX852001 AMR851973:AMT852001 AWN851973:AWP852001 BGJ851973:BGL852001 BQF851973:BQH852001 CAB851973:CAD852001 CJX851973:CJZ852001 CTT851973:CTV852001 DDP851973:DDR852001 DNL851973:DNN852001 DXH851973:DXJ852001 EHD851973:EHF852001 EQZ851973:ERB852001 FAV851973:FAX852001 FKR851973:FKT852001 FUN851973:FUP852001 GEJ851973:GEL852001 GOF851973:GOH852001 GYB851973:GYD852001 HHX851973:HHZ852001 HRT851973:HRV852001 IBP851973:IBR852001 ILL851973:ILN852001 IVH851973:IVJ852001 JFD851973:JFF852001 JOZ851973:JPB852001 JYV851973:JYX852001 KIR851973:KIT852001 KSN851973:KSP852001 LCJ851973:LCL852001 LMF851973:LMH852001 LWB851973:LWD852001 MFX851973:MFZ852001 MPT851973:MPV852001 MZP851973:MZR852001 NJL851973:NJN852001 NTH851973:NTJ852001 ODD851973:ODF852001 OMZ851973:ONB852001 OWV851973:OWX852001 PGR851973:PGT852001 PQN851973:PQP852001 QAJ851973:QAL852001 QKF851973:QKH852001 QUB851973:QUD852001 RDX851973:RDZ852001 RNT851973:RNV852001 RXP851973:RXR852001 SHL851973:SHN852001 SRH851973:SRJ852001 TBD851973:TBF852001 TKZ851973:TLB852001 TUV851973:TUX852001 UER851973:UET852001 UON851973:UOP852001 UYJ851973:UYL852001 VIF851973:VIH852001 VSB851973:VSD852001 WBX851973:WBZ852001 WLT851973:WLV852001 WVP851973:WVR852001 H917509:J917537 JD917509:JF917537 SZ917509:TB917537 ACV917509:ACX917537 AMR917509:AMT917537 AWN917509:AWP917537 BGJ917509:BGL917537 BQF917509:BQH917537 CAB917509:CAD917537 CJX917509:CJZ917537 CTT917509:CTV917537 DDP917509:DDR917537 DNL917509:DNN917537 DXH917509:DXJ917537 EHD917509:EHF917537 EQZ917509:ERB917537 FAV917509:FAX917537 FKR917509:FKT917537 FUN917509:FUP917537 GEJ917509:GEL917537 GOF917509:GOH917537 GYB917509:GYD917537 HHX917509:HHZ917537 HRT917509:HRV917537 IBP917509:IBR917537 ILL917509:ILN917537 IVH917509:IVJ917537 JFD917509:JFF917537 JOZ917509:JPB917537 JYV917509:JYX917537 KIR917509:KIT917537 KSN917509:KSP917537 LCJ917509:LCL917537 LMF917509:LMH917537 LWB917509:LWD917537 MFX917509:MFZ917537 MPT917509:MPV917537 MZP917509:MZR917537 NJL917509:NJN917537 NTH917509:NTJ917537 ODD917509:ODF917537 OMZ917509:ONB917537 OWV917509:OWX917537 PGR917509:PGT917537 PQN917509:PQP917537 QAJ917509:QAL917537 QKF917509:QKH917537 QUB917509:QUD917537 RDX917509:RDZ917537 RNT917509:RNV917537 RXP917509:RXR917537 SHL917509:SHN917537 SRH917509:SRJ917537 TBD917509:TBF917537 TKZ917509:TLB917537 TUV917509:TUX917537 UER917509:UET917537 UON917509:UOP917537 UYJ917509:UYL917537 VIF917509:VIH917537 VSB917509:VSD917537 WBX917509:WBZ917537 WLT917509:WLV917537 WVP917509:WVR917537 H983045:J983073 JD983045:JF983073 SZ983045:TB983073 ACV983045:ACX983073 AMR983045:AMT983073 AWN983045:AWP983073 BGJ983045:BGL983073 BQF983045:BQH983073 CAB983045:CAD983073 CJX983045:CJZ983073 CTT983045:CTV983073 DDP983045:DDR983073 DNL983045:DNN983073 DXH983045:DXJ983073 EHD983045:EHF983073 EQZ983045:ERB983073 FAV983045:FAX983073 FKR983045:FKT983073 FUN983045:FUP983073 GEJ983045:GEL983073 GOF983045:GOH983073 GYB983045:GYD983073 HHX983045:HHZ983073 HRT983045:HRV983073 IBP983045:IBR983073 ILL983045:ILN983073 IVH983045:IVJ983073 JFD983045:JFF983073 JOZ983045:JPB983073 JYV983045:JYX983073 KIR983045:KIT983073 KSN983045:KSP983073 LCJ983045:LCL983073 LMF983045:LMH983073 LWB983045:LWD983073 MFX983045:MFZ983073 MPT983045:MPV983073 MZP983045:MZR983073 NJL983045:NJN983073 NTH983045:NTJ983073 ODD983045:ODF983073 OMZ983045:ONB983073 OWV983045:OWX983073 PGR983045:PGT983073 PQN983045:PQP983073 QAJ983045:QAL983073 QKF983045:QKH983073 QUB983045:QUD983073 RDX983045:RDZ983073 RNT983045:RNV983073 RXP983045:RXR983073 SHL983045:SHN983073 SRH983045:SRJ983073 TBD983045:TBF983073 TKZ983045:TLB983073 TUV983045:TUX983073 UER983045:UET983073 UON983045:UOP983073 UYJ983045:UYL983073 VIF983045:VIH983073 VSB983045:VSD983073 WBX983045:WBZ983073 WLT983045:WLV983073 WVP983045:WVR983073">
      <formula1>-99999999999999</formula1>
      <formula2>99999999999999</formula2>
    </dataValidation>
  </dataValidations>
  <pageMargins left="0.7" right="0.7" top="0.75" bottom="0.75" header="0.3" footer="0.3"/>
</worksheet>
</file>

<file path=xl/worksheets/sheet2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Zeros="0" workbookViewId="0">
      <selection sqref="A1:XFD1048576"/>
    </sheetView>
  </sheetViews>
  <sheetFormatPr defaultColWidth="12.125" defaultRowHeight="14.25"/>
  <cols>
    <col min="1" max="1" width="12.125" style="2" customWidth="1"/>
    <col min="2" max="2" width="39.75" style="2" customWidth="1"/>
    <col min="3" max="5" width="16.5" style="2" customWidth="1"/>
    <col min="6" max="6" width="12.125" style="2" customWidth="1"/>
    <col min="7" max="7" width="37.25" style="2" customWidth="1"/>
    <col min="8" max="10" width="16.5" style="2" customWidth="1"/>
    <col min="11" max="256" width="12.125" style="2"/>
    <col min="257" max="257" width="12.125" style="2" customWidth="1"/>
    <col min="258" max="258" width="39.75" style="2" customWidth="1"/>
    <col min="259" max="261" width="16.5" style="2" customWidth="1"/>
    <col min="262" max="262" width="12.125" style="2" customWidth="1"/>
    <col min="263" max="263" width="37.25" style="2" customWidth="1"/>
    <col min="264" max="266" width="16.5" style="2" customWidth="1"/>
    <col min="267" max="512" width="12.125" style="2"/>
    <col min="513" max="513" width="12.125" style="2" customWidth="1"/>
    <col min="514" max="514" width="39.75" style="2" customWidth="1"/>
    <col min="515" max="517" width="16.5" style="2" customWidth="1"/>
    <col min="518" max="518" width="12.125" style="2" customWidth="1"/>
    <col min="519" max="519" width="37.25" style="2" customWidth="1"/>
    <col min="520" max="522" width="16.5" style="2" customWidth="1"/>
    <col min="523" max="768" width="12.125" style="2"/>
    <col min="769" max="769" width="12.125" style="2" customWidth="1"/>
    <col min="770" max="770" width="39.75" style="2" customWidth="1"/>
    <col min="771" max="773" width="16.5" style="2" customWidth="1"/>
    <col min="774" max="774" width="12.125" style="2" customWidth="1"/>
    <col min="775" max="775" width="37.25" style="2" customWidth="1"/>
    <col min="776" max="778" width="16.5" style="2" customWidth="1"/>
    <col min="779" max="1024" width="12.125" style="2"/>
    <col min="1025" max="1025" width="12.125" style="2" customWidth="1"/>
    <col min="1026" max="1026" width="39.75" style="2" customWidth="1"/>
    <col min="1027" max="1029" width="16.5" style="2" customWidth="1"/>
    <col min="1030" max="1030" width="12.125" style="2" customWidth="1"/>
    <col min="1031" max="1031" width="37.25" style="2" customWidth="1"/>
    <col min="1032" max="1034" width="16.5" style="2" customWidth="1"/>
    <col min="1035" max="1280" width="12.125" style="2"/>
    <col min="1281" max="1281" width="12.125" style="2" customWidth="1"/>
    <col min="1282" max="1282" width="39.75" style="2" customWidth="1"/>
    <col min="1283" max="1285" width="16.5" style="2" customWidth="1"/>
    <col min="1286" max="1286" width="12.125" style="2" customWidth="1"/>
    <col min="1287" max="1287" width="37.25" style="2" customWidth="1"/>
    <col min="1288" max="1290" width="16.5" style="2" customWidth="1"/>
    <col min="1291" max="1536" width="12.125" style="2"/>
    <col min="1537" max="1537" width="12.125" style="2" customWidth="1"/>
    <col min="1538" max="1538" width="39.75" style="2" customWidth="1"/>
    <col min="1539" max="1541" width="16.5" style="2" customWidth="1"/>
    <col min="1542" max="1542" width="12.125" style="2" customWidth="1"/>
    <col min="1543" max="1543" width="37.25" style="2" customWidth="1"/>
    <col min="1544" max="1546" width="16.5" style="2" customWidth="1"/>
    <col min="1547" max="1792" width="12.125" style="2"/>
    <col min="1793" max="1793" width="12.125" style="2" customWidth="1"/>
    <col min="1794" max="1794" width="39.75" style="2" customWidth="1"/>
    <col min="1795" max="1797" width="16.5" style="2" customWidth="1"/>
    <col min="1798" max="1798" width="12.125" style="2" customWidth="1"/>
    <col min="1799" max="1799" width="37.25" style="2" customWidth="1"/>
    <col min="1800" max="1802" width="16.5" style="2" customWidth="1"/>
    <col min="1803" max="2048" width="12.125" style="2"/>
    <col min="2049" max="2049" width="12.125" style="2" customWidth="1"/>
    <col min="2050" max="2050" width="39.75" style="2" customWidth="1"/>
    <col min="2051" max="2053" width="16.5" style="2" customWidth="1"/>
    <col min="2054" max="2054" width="12.125" style="2" customWidth="1"/>
    <col min="2055" max="2055" width="37.25" style="2" customWidth="1"/>
    <col min="2056" max="2058" width="16.5" style="2" customWidth="1"/>
    <col min="2059" max="2304" width="12.125" style="2"/>
    <col min="2305" max="2305" width="12.125" style="2" customWidth="1"/>
    <col min="2306" max="2306" width="39.75" style="2" customWidth="1"/>
    <col min="2307" max="2309" width="16.5" style="2" customWidth="1"/>
    <col min="2310" max="2310" width="12.125" style="2" customWidth="1"/>
    <col min="2311" max="2311" width="37.25" style="2" customWidth="1"/>
    <col min="2312" max="2314" width="16.5" style="2" customWidth="1"/>
    <col min="2315" max="2560" width="12.125" style="2"/>
    <col min="2561" max="2561" width="12.125" style="2" customWidth="1"/>
    <col min="2562" max="2562" width="39.75" style="2" customWidth="1"/>
    <col min="2563" max="2565" width="16.5" style="2" customWidth="1"/>
    <col min="2566" max="2566" width="12.125" style="2" customWidth="1"/>
    <col min="2567" max="2567" width="37.25" style="2" customWidth="1"/>
    <col min="2568" max="2570" width="16.5" style="2" customWidth="1"/>
    <col min="2571" max="2816" width="12.125" style="2"/>
    <col min="2817" max="2817" width="12.125" style="2" customWidth="1"/>
    <col min="2818" max="2818" width="39.75" style="2" customWidth="1"/>
    <col min="2819" max="2821" width="16.5" style="2" customWidth="1"/>
    <col min="2822" max="2822" width="12.125" style="2" customWidth="1"/>
    <col min="2823" max="2823" width="37.25" style="2" customWidth="1"/>
    <col min="2824" max="2826" width="16.5" style="2" customWidth="1"/>
    <col min="2827" max="3072" width="12.125" style="2"/>
    <col min="3073" max="3073" width="12.125" style="2" customWidth="1"/>
    <col min="3074" max="3074" width="39.75" style="2" customWidth="1"/>
    <col min="3075" max="3077" width="16.5" style="2" customWidth="1"/>
    <col min="3078" max="3078" width="12.125" style="2" customWidth="1"/>
    <col min="3079" max="3079" width="37.25" style="2" customWidth="1"/>
    <col min="3080" max="3082" width="16.5" style="2" customWidth="1"/>
    <col min="3083" max="3328" width="12.125" style="2"/>
    <col min="3329" max="3329" width="12.125" style="2" customWidth="1"/>
    <col min="3330" max="3330" width="39.75" style="2" customWidth="1"/>
    <col min="3331" max="3333" width="16.5" style="2" customWidth="1"/>
    <col min="3334" max="3334" width="12.125" style="2" customWidth="1"/>
    <col min="3335" max="3335" width="37.25" style="2" customWidth="1"/>
    <col min="3336" max="3338" width="16.5" style="2" customWidth="1"/>
    <col min="3339" max="3584" width="12.125" style="2"/>
    <col min="3585" max="3585" width="12.125" style="2" customWidth="1"/>
    <col min="3586" max="3586" width="39.75" style="2" customWidth="1"/>
    <col min="3587" max="3589" width="16.5" style="2" customWidth="1"/>
    <col min="3590" max="3590" width="12.125" style="2" customWidth="1"/>
    <col min="3591" max="3591" width="37.25" style="2" customWidth="1"/>
    <col min="3592" max="3594" width="16.5" style="2" customWidth="1"/>
    <col min="3595" max="3840" width="12.125" style="2"/>
    <col min="3841" max="3841" width="12.125" style="2" customWidth="1"/>
    <col min="3842" max="3842" width="39.75" style="2" customWidth="1"/>
    <col min="3843" max="3845" width="16.5" style="2" customWidth="1"/>
    <col min="3846" max="3846" width="12.125" style="2" customWidth="1"/>
    <col min="3847" max="3847" width="37.25" style="2" customWidth="1"/>
    <col min="3848" max="3850" width="16.5" style="2" customWidth="1"/>
    <col min="3851" max="4096" width="12.125" style="2"/>
    <col min="4097" max="4097" width="12.125" style="2" customWidth="1"/>
    <col min="4098" max="4098" width="39.75" style="2" customWidth="1"/>
    <col min="4099" max="4101" width="16.5" style="2" customWidth="1"/>
    <col min="4102" max="4102" width="12.125" style="2" customWidth="1"/>
    <col min="4103" max="4103" width="37.25" style="2" customWidth="1"/>
    <col min="4104" max="4106" width="16.5" style="2" customWidth="1"/>
    <col min="4107" max="4352" width="12.125" style="2"/>
    <col min="4353" max="4353" width="12.125" style="2" customWidth="1"/>
    <col min="4354" max="4354" width="39.75" style="2" customWidth="1"/>
    <col min="4355" max="4357" width="16.5" style="2" customWidth="1"/>
    <col min="4358" max="4358" width="12.125" style="2" customWidth="1"/>
    <col min="4359" max="4359" width="37.25" style="2" customWidth="1"/>
    <col min="4360" max="4362" width="16.5" style="2" customWidth="1"/>
    <col min="4363" max="4608" width="12.125" style="2"/>
    <col min="4609" max="4609" width="12.125" style="2" customWidth="1"/>
    <col min="4610" max="4610" width="39.75" style="2" customWidth="1"/>
    <col min="4611" max="4613" width="16.5" style="2" customWidth="1"/>
    <col min="4614" max="4614" width="12.125" style="2" customWidth="1"/>
    <col min="4615" max="4615" width="37.25" style="2" customWidth="1"/>
    <col min="4616" max="4618" width="16.5" style="2" customWidth="1"/>
    <col min="4619" max="4864" width="12.125" style="2"/>
    <col min="4865" max="4865" width="12.125" style="2" customWidth="1"/>
    <col min="4866" max="4866" width="39.75" style="2" customWidth="1"/>
    <col min="4867" max="4869" width="16.5" style="2" customWidth="1"/>
    <col min="4870" max="4870" width="12.125" style="2" customWidth="1"/>
    <col min="4871" max="4871" width="37.25" style="2" customWidth="1"/>
    <col min="4872" max="4874" width="16.5" style="2" customWidth="1"/>
    <col min="4875" max="5120" width="12.125" style="2"/>
    <col min="5121" max="5121" width="12.125" style="2" customWidth="1"/>
    <col min="5122" max="5122" width="39.75" style="2" customWidth="1"/>
    <col min="5123" max="5125" width="16.5" style="2" customWidth="1"/>
    <col min="5126" max="5126" width="12.125" style="2" customWidth="1"/>
    <col min="5127" max="5127" width="37.25" style="2" customWidth="1"/>
    <col min="5128" max="5130" width="16.5" style="2" customWidth="1"/>
    <col min="5131" max="5376" width="12.125" style="2"/>
    <col min="5377" max="5377" width="12.125" style="2" customWidth="1"/>
    <col min="5378" max="5378" width="39.75" style="2" customWidth="1"/>
    <col min="5379" max="5381" width="16.5" style="2" customWidth="1"/>
    <col min="5382" max="5382" width="12.125" style="2" customWidth="1"/>
    <col min="5383" max="5383" width="37.25" style="2" customWidth="1"/>
    <col min="5384" max="5386" width="16.5" style="2" customWidth="1"/>
    <col min="5387" max="5632" width="12.125" style="2"/>
    <col min="5633" max="5633" width="12.125" style="2" customWidth="1"/>
    <col min="5634" max="5634" width="39.75" style="2" customWidth="1"/>
    <col min="5635" max="5637" width="16.5" style="2" customWidth="1"/>
    <col min="5638" max="5638" width="12.125" style="2" customWidth="1"/>
    <col min="5639" max="5639" width="37.25" style="2" customWidth="1"/>
    <col min="5640" max="5642" width="16.5" style="2" customWidth="1"/>
    <col min="5643" max="5888" width="12.125" style="2"/>
    <col min="5889" max="5889" width="12.125" style="2" customWidth="1"/>
    <col min="5890" max="5890" width="39.75" style="2" customWidth="1"/>
    <col min="5891" max="5893" width="16.5" style="2" customWidth="1"/>
    <col min="5894" max="5894" width="12.125" style="2" customWidth="1"/>
    <col min="5895" max="5895" width="37.25" style="2" customWidth="1"/>
    <col min="5896" max="5898" width="16.5" style="2" customWidth="1"/>
    <col min="5899" max="6144" width="12.125" style="2"/>
    <col min="6145" max="6145" width="12.125" style="2" customWidth="1"/>
    <col min="6146" max="6146" width="39.75" style="2" customWidth="1"/>
    <col min="6147" max="6149" width="16.5" style="2" customWidth="1"/>
    <col min="6150" max="6150" width="12.125" style="2" customWidth="1"/>
    <col min="6151" max="6151" width="37.25" style="2" customWidth="1"/>
    <col min="6152" max="6154" width="16.5" style="2" customWidth="1"/>
    <col min="6155" max="6400" width="12.125" style="2"/>
    <col min="6401" max="6401" width="12.125" style="2" customWidth="1"/>
    <col min="6402" max="6402" width="39.75" style="2" customWidth="1"/>
    <col min="6403" max="6405" width="16.5" style="2" customWidth="1"/>
    <col min="6406" max="6406" width="12.125" style="2" customWidth="1"/>
    <col min="6407" max="6407" width="37.25" style="2" customWidth="1"/>
    <col min="6408" max="6410" width="16.5" style="2" customWidth="1"/>
    <col min="6411" max="6656" width="12.125" style="2"/>
    <col min="6657" max="6657" width="12.125" style="2" customWidth="1"/>
    <col min="6658" max="6658" width="39.75" style="2" customWidth="1"/>
    <col min="6659" max="6661" width="16.5" style="2" customWidth="1"/>
    <col min="6662" max="6662" width="12.125" style="2" customWidth="1"/>
    <col min="6663" max="6663" width="37.25" style="2" customWidth="1"/>
    <col min="6664" max="6666" width="16.5" style="2" customWidth="1"/>
    <col min="6667" max="6912" width="12.125" style="2"/>
    <col min="6913" max="6913" width="12.125" style="2" customWidth="1"/>
    <col min="6914" max="6914" width="39.75" style="2" customWidth="1"/>
    <col min="6915" max="6917" width="16.5" style="2" customWidth="1"/>
    <col min="6918" max="6918" width="12.125" style="2" customWidth="1"/>
    <col min="6919" max="6919" width="37.25" style="2" customWidth="1"/>
    <col min="6920" max="6922" width="16.5" style="2" customWidth="1"/>
    <col min="6923" max="7168" width="12.125" style="2"/>
    <col min="7169" max="7169" width="12.125" style="2" customWidth="1"/>
    <col min="7170" max="7170" width="39.75" style="2" customWidth="1"/>
    <col min="7171" max="7173" width="16.5" style="2" customWidth="1"/>
    <col min="7174" max="7174" width="12.125" style="2" customWidth="1"/>
    <col min="7175" max="7175" width="37.25" style="2" customWidth="1"/>
    <col min="7176" max="7178" width="16.5" style="2" customWidth="1"/>
    <col min="7179" max="7424" width="12.125" style="2"/>
    <col min="7425" max="7425" width="12.125" style="2" customWidth="1"/>
    <col min="7426" max="7426" width="39.75" style="2" customWidth="1"/>
    <col min="7427" max="7429" width="16.5" style="2" customWidth="1"/>
    <col min="7430" max="7430" width="12.125" style="2" customWidth="1"/>
    <col min="7431" max="7431" width="37.25" style="2" customWidth="1"/>
    <col min="7432" max="7434" width="16.5" style="2" customWidth="1"/>
    <col min="7435" max="7680" width="12.125" style="2"/>
    <col min="7681" max="7681" width="12.125" style="2" customWidth="1"/>
    <col min="7682" max="7682" width="39.75" style="2" customWidth="1"/>
    <col min="7683" max="7685" width="16.5" style="2" customWidth="1"/>
    <col min="7686" max="7686" width="12.125" style="2" customWidth="1"/>
    <col min="7687" max="7687" width="37.25" style="2" customWidth="1"/>
    <col min="7688" max="7690" width="16.5" style="2" customWidth="1"/>
    <col min="7691" max="7936" width="12.125" style="2"/>
    <col min="7937" max="7937" width="12.125" style="2" customWidth="1"/>
    <col min="7938" max="7938" width="39.75" style="2" customWidth="1"/>
    <col min="7939" max="7941" width="16.5" style="2" customWidth="1"/>
    <col min="7942" max="7942" width="12.125" style="2" customWidth="1"/>
    <col min="7943" max="7943" width="37.25" style="2" customWidth="1"/>
    <col min="7944" max="7946" width="16.5" style="2" customWidth="1"/>
    <col min="7947" max="8192" width="12.125" style="2"/>
    <col min="8193" max="8193" width="12.125" style="2" customWidth="1"/>
    <col min="8194" max="8194" width="39.75" style="2" customWidth="1"/>
    <col min="8195" max="8197" width="16.5" style="2" customWidth="1"/>
    <col min="8198" max="8198" width="12.125" style="2" customWidth="1"/>
    <col min="8199" max="8199" width="37.25" style="2" customWidth="1"/>
    <col min="8200" max="8202" width="16.5" style="2" customWidth="1"/>
    <col min="8203" max="8448" width="12.125" style="2"/>
    <col min="8449" max="8449" width="12.125" style="2" customWidth="1"/>
    <col min="8450" max="8450" width="39.75" style="2" customWidth="1"/>
    <col min="8451" max="8453" width="16.5" style="2" customWidth="1"/>
    <col min="8454" max="8454" width="12.125" style="2" customWidth="1"/>
    <col min="8455" max="8455" width="37.25" style="2" customWidth="1"/>
    <col min="8456" max="8458" width="16.5" style="2" customWidth="1"/>
    <col min="8459" max="8704" width="12.125" style="2"/>
    <col min="8705" max="8705" width="12.125" style="2" customWidth="1"/>
    <col min="8706" max="8706" width="39.75" style="2" customWidth="1"/>
    <col min="8707" max="8709" width="16.5" style="2" customWidth="1"/>
    <col min="8710" max="8710" width="12.125" style="2" customWidth="1"/>
    <col min="8711" max="8711" width="37.25" style="2" customWidth="1"/>
    <col min="8712" max="8714" width="16.5" style="2" customWidth="1"/>
    <col min="8715" max="8960" width="12.125" style="2"/>
    <col min="8961" max="8961" width="12.125" style="2" customWidth="1"/>
    <col min="8962" max="8962" width="39.75" style="2" customWidth="1"/>
    <col min="8963" max="8965" width="16.5" style="2" customWidth="1"/>
    <col min="8966" max="8966" width="12.125" style="2" customWidth="1"/>
    <col min="8967" max="8967" width="37.25" style="2" customWidth="1"/>
    <col min="8968" max="8970" width="16.5" style="2" customWidth="1"/>
    <col min="8971" max="9216" width="12.125" style="2"/>
    <col min="9217" max="9217" width="12.125" style="2" customWidth="1"/>
    <col min="9218" max="9218" width="39.75" style="2" customWidth="1"/>
    <col min="9219" max="9221" width="16.5" style="2" customWidth="1"/>
    <col min="9222" max="9222" width="12.125" style="2" customWidth="1"/>
    <col min="9223" max="9223" width="37.25" style="2" customWidth="1"/>
    <col min="9224" max="9226" width="16.5" style="2" customWidth="1"/>
    <col min="9227" max="9472" width="12.125" style="2"/>
    <col min="9473" max="9473" width="12.125" style="2" customWidth="1"/>
    <col min="9474" max="9474" width="39.75" style="2" customWidth="1"/>
    <col min="9475" max="9477" width="16.5" style="2" customWidth="1"/>
    <col min="9478" max="9478" width="12.125" style="2" customWidth="1"/>
    <col min="9479" max="9479" width="37.25" style="2" customWidth="1"/>
    <col min="9480" max="9482" width="16.5" style="2" customWidth="1"/>
    <col min="9483" max="9728" width="12.125" style="2"/>
    <col min="9729" max="9729" width="12.125" style="2" customWidth="1"/>
    <col min="9730" max="9730" width="39.75" style="2" customWidth="1"/>
    <col min="9731" max="9733" width="16.5" style="2" customWidth="1"/>
    <col min="9734" max="9734" width="12.125" style="2" customWidth="1"/>
    <col min="9735" max="9735" width="37.25" style="2" customWidth="1"/>
    <col min="9736" max="9738" width="16.5" style="2" customWidth="1"/>
    <col min="9739" max="9984" width="12.125" style="2"/>
    <col min="9985" max="9985" width="12.125" style="2" customWidth="1"/>
    <col min="9986" max="9986" width="39.75" style="2" customWidth="1"/>
    <col min="9987" max="9989" width="16.5" style="2" customWidth="1"/>
    <col min="9990" max="9990" width="12.125" style="2" customWidth="1"/>
    <col min="9991" max="9991" width="37.25" style="2" customWidth="1"/>
    <col min="9992" max="9994" width="16.5" style="2" customWidth="1"/>
    <col min="9995" max="10240" width="12.125" style="2"/>
    <col min="10241" max="10241" width="12.125" style="2" customWidth="1"/>
    <col min="10242" max="10242" width="39.75" style="2" customWidth="1"/>
    <col min="10243" max="10245" width="16.5" style="2" customWidth="1"/>
    <col min="10246" max="10246" width="12.125" style="2" customWidth="1"/>
    <col min="10247" max="10247" width="37.25" style="2" customWidth="1"/>
    <col min="10248" max="10250" width="16.5" style="2" customWidth="1"/>
    <col min="10251" max="10496" width="12.125" style="2"/>
    <col min="10497" max="10497" width="12.125" style="2" customWidth="1"/>
    <col min="10498" max="10498" width="39.75" style="2" customWidth="1"/>
    <col min="10499" max="10501" width="16.5" style="2" customWidth="1"/>
    <col min="10502" max="10502" width="12.125" style="2" customWidth="1"/>
    <col min="10503" max="10503" width="37.25" style="2" customWidth="1"/>
    <col min="10504" max="10506" width="16.5" style="2" customWidth="1"/>
    <col min="10507" max="10752" width="12.125" style="2"/>
    <col min="10753" max="10753" width="12.125" style="2" customWidth="1"/>
    <col min="10754" max="10754" width="39.75" style="2" customWidth="1"/>
    <col min="10755" max="10757" width="16.5" style="2" customWidth="1"/>
    <col min="10758" max="10758" width="12.125" style="2" customWidth="1"/>
    <col min="10759" max="10759" width="37.25" style="2" customWidth="1"/>
    <col min="10760" max="10762" width="16.5" style="2" customWidth="1"/>
    <col min="10763" max="11008" width="12.125" style="2"/>
    <col min="11009" max="11009" width="12.125" style="2" customWidth="1"/>
    <col min="11010" max="11010" width="39.75" style="2" customWidth="1"/>
    <col min="11011" max="11013" width="16.5" style="2" customWidth="1"/>
    <col min="11014" max="11014" width="12.125" style="2" customWidth="1"/>
    <col min="11015" max="11015" width="37.25" style="2" customWidth="1"/>
    <col min="11016" max="11018" width="16.5" style="2" customWidth="1"/>
    <col min="11019" max="11264" width="12.125" style="2"/>
    <col min="11265" max="11265" width="12.125" style="2" customWidth="1"/>
    <col min="11266" max="11266" width="39.75" style="2" customWidth="1"/>
    <col min="11267" max="11269" width="16.5" style="2" customWidth="1"/>
    <col min="11270" max="11270" width="12.125" style="2" customWidth="1"/>
    <col min="11271" max="11271" width="37.25" style="2" customWidth="1"/>
    <col min="11272" max="11274" width="16.5" style="2" customWidth="1"/>
    <col min="11275" max="11520" width="12.125" style="2"/>
    <col min="11521" max="11521" width="12.125" style="2" customWidth="1"/>
    <col min="11522" max="11522" width="39.75" style="2" customWidth="1"/>
    <col min="11523" max="11525" width="16.5" style="2" customWidth="1"/>
    <col min="11526" max="11526" width="12.125" style="2" customWidth="1"/>
    <col min="11527" max="11527" width="37.25" style="2" customWidth="1"/>
    <col min="11528" max="11530" width="16.5" style="2" customWidth="1"/>
    <col min="11531" max="11776" width="12.125" style="2"/>
    <col min="11777" max="11777" width="12.125" style="2" customWidth="1"/>
    <col min="11778" max="11778" width="39.75" style="2" customWidth="1"/>
    <col min="11779" max="11781" width="16.5" style="2" customWidth="1"/>
    <col min="11782" max="11782" width="12.125" style="2" customWidth="1"/>
    <col min="11783" max="11783" width="37.25" style="2" customWidth="1"/>
    <col min="11784" max="11786" width="16.5" style="2" customWidth="1"/>
    <col min="11787" max="12032" width="12.125" style="2"/>
    <col min="12033" max="12033" width="12.125" style="2" customWidth="1"/>
    <col min="12034" max="12034" width="39.75" style="2" customWidth="1"/>
    <col min="12035" max="12037" width="16.5" style="2" customWidth="1"/>
    <col min="12038" max="12038" width="12.125" style="2" customWidth="1"/>
    <col min="12039" max="12039" width="37.25" style="2" customWidth="1"/>
    <col min="12040" max="12042" width="16.5" style="2" customWidth="1"/>
    <col min="12043" max="12288" width="12.125" style="2"/>
    <col min="12289" max="12289" width="12.125" style="2" customWidth="1"/>
    <col min="12290" max="12290" width="39.75" style="2" customWidth="1"/>
    <col min="12291" max="12293" width="16.5" style="2" customWidth="1"/>
    <col min="12294" max="12294" width="12.125" style="2" customWidth="1"/>
    <col min="12295" max="12295" width="37.25" style="2" customWidth="1"/>
    <col min="12296" max="12298" width="16.5" style="2" customWidth="1"/>
    <col min="12299" max="12544" width="12.125" style="2"/>
    <col min="12545" max="12545" width="12.125" style="2" customWidth="1"/>
    <col min="12546" max="12546" width="39.75" style="2" customWidth="1"/>
    <col min="12547" max="12549" width="16.5" style="2" customWidth="1"/>
    <col min="12550" max="12550" width="12.125" style="2" customWidth="1"/>
    <col min="12551" max="12551" width="37.25" style="2" customWidth="1"/>
    <col min="12552" max="12554" width="16.5" style="2" customWidth="1"/>
    <col min="12555" max="12800" width="12.125" style="2"/>
    <col min="12801" max="12801" width="12.125" style="2" customWidth="1"/>
    <col min="12802" max="12802" width="39.75" style="2" customWidth="1"/>
    <col min="12803" max="12805" width="16.5" style="2" customWidth="1"/>
    <col min="12806" max="12806" width="12.125" style="2" customWidth="1"/>
    <col min="12807" max="12807" width="37.25" style="2" customWidth="1"/>
    <col min="12808" max="12810" width="16.5" style="2" customWidth="1"/>
    <col min="12811" max="13056" width="12.125" style="2"/>
    <col min="13057" max="13057" width="12.125" style="2" customWidth="1"/>
    <col min="13058" max="13058" width="39.75" style="2" customWidth="1"/>
    <col min="13059" max="13061" width="16.5" style="2" customWidth="1"/>
    <col min="13062" max="13062" width="12.125" style="2" customWidth="1"/>
    <col min="13063" max="13063" width="37.25" style="2" customWidth="1"/>
    <col min="13064" max="13066" width="16.5" style="2" customWidth="1"/>
    <col min="13067" max="13312" width="12.125" style="2"/>
    <col min="13313" max="13313" width="12.125" style="2" customWidth="1"/>
    <col min="13314" max="13314" width="39.75" style="2" customWidth="1"/>
    <col min="13315" max="13317" width="16.5" style="2" customWidth="1"/>
    <col min="13318" max="13318" width="12.125" style="2" customWidth="1"/>
    <col min="13319" max="13319" width="37.25" style="2" customWidth="1"/>
    <col min="13320" max="13322" width="16.5" style="2" customWidth="1"/>
    <col min="13323" max="13568" width="12.125" style="2"/>
    <col min="13569" max="13569" width="12.125" style="2" customWidth="1"/>
    <col min="13570" max="13570" width="39.75" style="2" customWidth="1"/>
    <col min="13571" max="13573" width="16.5" style="2" customWidth="1"/>
    <col min="13574" max="13574" width="12.125" style="2" customWidth="1"/>
    <col min="13575" max="13575" width="37.25" style="2" customWidth="1"/>
    <col min="13576" max="13578" width="16.5" style="2" customWidth="1"/>
    <col min="13579" max="13824" width="12.125" style="2"/>
    <col min="13825" max="13825" width="12.125" style="2" customWidth="1"/>
    <col min="13826" max="13826" width="39.75" style="2" customWidth="1"/>
    <col min="13827" max="13829" width="16.5" style="2" customWidth="1"/>
    <col min="13830" max="13830" width="12.125" style="2" customWidth="1"/>
    <col min="13831" max="13831" width="37.25" style="2" customWidth="1"/>
    <col min="13832" max="13834" width="16.5" style="2" customWidth="1"/>
    <col min="13835" max="14080" width="12.125" style="2"/>
    <col min="14081" max="14081" width="12.125" style="2" customWidth="1"/>
    <col min="14082" max="14082" width="39.75" style="2" customWidth="1"/>
    <col min="14083" max="14085" width="16.5" style="2" customWidth="1"/>
    <col min="14086" max="14086" width="12.125" style="2" customWidth="1"/>
    <col min="14087" max="14087" width="37.25" style="2" customWidth="1"/>
    <col min="14088" max="14090" width="16.5" style="2" customWidth="1"/>
    <col min="14091" max="14336" width="12.125" style="2"/>
    <col min="14337" max="14337" width="12.125" style="2" customWidth="1"/>
    <col min="14338" max="14338" width="39.75" style="2" customWidth="1"/>
    <col min="14339" max="14341" width="16.5" style="2" customWidth="1"/>
    <col min="14342" max="14342" width="12.125" style="2" customWidth="1"/>
    <col min="14343" max="14343" width="37.25" style="2" customWidth="1"/>
    <col min="14344" max="14346" width="16.5" style="2" customWidth="1"/>
    <col min="14347" max="14592" width="12.125" style="2"/>
    <col min="14593" max="14593" width="12.125" style="2" customWidth="1"/>
    <col min="14594" max="14594" width="39.75" style="2" customWidth="1"/>
    <col min="14595" max="14597" width="16.5" style="2" customWidth="1"/>
    <col min="14598" max="14598" width="12.125" style="2" customWidth="1"/>
    <col min="14599" max="14599" width="37.25" style="2" customWidth="1"/>
    <col min="14600" max="14602" width="16.5" style="2" customWidth="1"/>
    <col min="14603" max="14848" width="12.125" style="2"/>
    <col min="14849" max="14849" width="12.125" style="2" customWidth="1"/>
    <col min="14850" max="14850" width="39.75" style="2" customWidth="1"/>
    <col min="14851" max="14853" width="16.5" style="2" customWidth="1"/>
    <col min="14854" max="14854" width="12.125" style="2" customWidth="1"/>
    <col min="14855" max="14855" width="37.25" style="2" customWidth="1"/>
    <col min="14856" max="14858" width="16.5" style="2" customWidth="1"/>
    <col min="14859" max="15104" width="12.125" style="2"/>
    <col min="15105" max="15105" width="12.125" style="2" customWidth="1"/>
    <col min="15106" max="15106" width="39.75" style="2" customWidth="1"/>
    <col min="15107" max="15109" width="16.5" style="2" customWidth="1"/>
    <col min="15110" max="15110" width="12.125" style="2" customWidth="1"/>
    <col min="15111" max="15111" width="37.25" style="2" customWidth="1"/>
    <col min="15112" max="15114" width="16.5" style="2" customWidth="1"/>
    <col min="15115" max="15360" width="12.125" style="2"/>
    <col min="15361" max="15361" width="12.125" style="2" customWidth="1"/>
    <col min="15362" max="15362" width="39.75" style="2" customWidth="1"/>
    <col min="15363" max="15365" width="16.5" style="2" customWidth="1"/>
    <col min="15366" max="15366" width="12.125" style="2" customWidth="1"/>
    <col min="15367" max="15367" width="37.25" style="2" customWidth="1"/>
    <col min="15368" max="15370" width="16.5" style="2" customWidth="1"/>
    <col min="15371" max="15616" width="12.125" style="2"/>
    <col min="15617" max="15617" width="12.125" style="2" customWidth="1"/>
    <col min="15618" max="15618" width="39.75" style="2" customWidth="1"/>
    <col min="15619" max="15621" width="16.5" style="2" customWidth="1"/>
    <col min="15622" max="15622" width="12.125" style="2" customWidth="1"/>
    <col min="15623" max="15623" width="37.25" style="2" customWidth="1"/>
    <col min="15624" max="15626" width="16.5" style="2" customWidth="1"/>
    <col min="15627" max="15872" width="12.125" style="2"/>
    <col min="15873" max="15873" width="12.125" style="2" customWidth="1"/>
    <col min="15874" max="15874" width="39.75" style="2" customWidth="1"/>
    <col min="15875" max="15877" width="16.5" style="2" customWidth="1"/>
    <col min="15878" max="15878" width="12.125" style="2" customWidth="1"/>
    <col min="15879" max="15879" width="37.25" style="2" customWidth="1"/>
    <col min="15880" max="15882" width="16.5" style="2" customWidth="1"/>
    <col min="15883" max="16128" width="12.125" style="2"/>
    <col min="16129" max="16129" width="12.125" style="2" customWidth="1"/>
    <col min="16130" max="16130" width="39.75" style="2" customWidth="1"/>
    <col min="16131" max="16133" width="16.5" style="2" customWidth="1"/>
    <col min="16134" max="16134" width="12.125" style="2" customWidth="1"/>
    <col min="16135" max="16135" width="37.25" style="2" customWidth="1"/>
    <col min="16136" max="16138" width="16.5" style="2" customWidth="1"/>
    <col min="16139" max="16384" width="12.125" style="2"/>
  </cols>
  <sheetData>
    <row r="1" spans="1:10" ht="33.75" customHeight="1">
      <c r="A1" s="1" t="str">
        <f>'[8]##BASEINFO'!$B$2&amp;"度"&amp;'[8]##BASEINFO'!$B$7&amp;"国有资本经营预算收支决算录入表"</f>
        <v>2023年度开发区国有资本经营预算收支决算录入表</v>
      </c>
      <c r="B1" s="1"/>
      <c r="C1" s="1"/>
      <c r="D1" s="1"/>
      <c r="E1" s="1"/>
      <c r="F1" s="1"/>
      <c r="G1" s="1"/>
      <c r="H1" s="1"/>
      <c r="I1" s="1"/>
      <c r="J1" s="1"/>
    </row>
    <row r="2" spans="1:10" ht="17.25" customHeight="1">
      <c r="A2" s="3" t="s">
        <v>2294</v>
      </c>
      <c r="B2" s="3"/>
      <c r="C2" s="3"/>
      <c r="D2" s="3"/>
      <c r="E2" s="3"/>
      <c r="F2" s="3"/>
      <c r="G2" s="3"/>
      <c r="H2" s="3"/>
      <c r="I2" s="3"/>
      <c r="J2" s="3"/>
    </row>
    <row r="3" spans="1:10" ht="17.25" customHeight="1">
      <c r="A3" s="3" t="s">
        <v>1117</v>
      </c>
      <c r="B3" s="3"/>
      <c r="C3" s="3"/>
      <c r="D3" s="3"/>
      <c r="E3" s="3"/>
      <c r="F3" s="3"/>
      <c r="G3" s="3"/>
      <c r="H3" s="3"/>
      <c r="I3" s="3"/>
      <c r="J3" s="3"/>
    </row>
    <row r="4" spans="1:10" ht="17.25" customHeight="1">
      <c r="A4" s="4" t="s">
        <v>1118</v>
      </c>
      <c r="B4" s="4" t="s">
        <v>1020</v>
      </c>
      <c r="C4" s="4" t="s">
        <v>989</v>
      </c>
      <c r="D4" s="4" t="s">
        <v>2295</v>
      </c>
      <c r="E4" s="4" t="s">
        <v>990</v>
      </c>
      <c r="F4" s="4" t="s">
        <v>1118</v>
      </c>
      <c r="G4" s="4" t="s">
        <v>1020</v>
      </c>
      <c r="H4" s="4" t="s">
        <v>989</v>
      </c>
      <c r="I4" s="4" t="s">
        <v>2295</v>
      </c>
      <c r="J4" s="4" t="s">
        <v>990</v>
      </c>
    </row>
    <row r="5" spans="1:10" ht="17.25" customHeight="1">
      <c r="A5" s="4"/>
      <c r="B5" s="4" t="s">
        <v>1113</v>
      </c>
      <c r="C5" s="6">
        <f>C6</f>
        <v>0</v>
      </c>
      <c r="D5" s="6">
        <f>D6</f>
        <v>0</v>
      </c>
      <c r="E5" s="6">
        <f>E6</f>
        <v>0</v>
      </c>
      <c r="F5" s="5"/>
      <c r="G5" s="4" t="s">
        <v>1114</v>
      </c>
      <c r="H5" s="6">
        <f t="shared" ref="H5:J5" si="0">H6+H9</f>
        <v>0</v>
      </c>
      <c r="I5" s="6">
        <f t="shared" si="0"/>
        <v>0</v>
      </c>
      <c r="J5" s="6">
        <f t="shared" si="0"/>
        <v>0</v>
      </c>
    </row>
    <row r="6" spans="1:10" ht="17.25" customHeight="1">
      <c r="A6" s="5">
        <v>103</v>
      </c>
      <c r="B6" s="22" t="s">
        <v>1451</v>
      </c>
      <c r="C6" s="6">
        <f t="shared" ref="C6:J7" si="1">C7</f>
        <v>0</v>
      </c>
      <c r="D6" s="6">
        <f t="shared" si="1"/>
        <v>0</v>
      </c>
      <c r="E6" s="6">
        <f t="shared" si="1"/>
        <v>0</v>
      </c>
      <c r="F6" s="5">
        <v>208</v>
      </c>
      <c r="G6" s="22" t="s">
        <v>1796</v>
      </c>
      <c r="H6" s="6">
        <f t="shared" si="1"/>
        <v>0</v>
      </c>
      <c r="I6" s="6">
        <f t="shared" si="1"/>
        <v>0</v>
      </c>
      <c r="J6" s="6">
        <f t="shared" si="1"/>
        <v>0</v>
      </c>
    </row>
    <row r="7" spans="1:10" ht="17.25" customHeight="1">
      <c r="A7" s="5">
        <v>10306</v>
      </c>
      <c r="B7" s="22" t="s">
        <v>1699</v>
      </c>
      <c r="C7" s="6">
        <f>C8+C40+C45+C51+C55</f>
        <v>0</v>
      </c>
      <c r="D7" s="6">
        <f>D8+D40+D45+D51+D55</f>
        <v>0</v>
      </c>
      <c r="E7" s="6">
        <f>E8+E40+E45+E51+E55</f>
        <v>0</v>
      </c>
      <c r="F7" s="5">
        <v>20804</v>
      </c>
      <c r="G7" s="22" t="s">
        <v>382</v>
      </c>
      <c r="H7" s="6">
        <f t="shared" si="1"/>
        <v>0</v>
      </c>
      <c r="I7" s="6">
        <f t="shared" si="1"/>
        <v>0</v>
      </c>
      <c r="J7" s="6">
        <f t="shared" si="1"/>
        <v>0</v>
      </c>
    </row>
    <row r="8" spans="1:10" ht="17.25" customHeight="1">
      <c r="A8" s="5">
        <v>1030601</v>
      </c>
      <c r="B8" s="22" t="s">
        <v>1700</v>
      </c>
      <c r="C8" s="6">
        <f>SUM(C9:C39)</f>
        <v>0</v>
      </c>
      <c r="D8" s="6">
        <f>SUM(D9:D39)</f>
        <v>0</v>
      </c>
      <c r="E8" s="6">
        <f>SUM(E9:E39)</f>
        <v>0</v>
      </c>
      <c r="F8" s="5">
        <v>2080451</v>
      </c>
      <c r="G8" s="23" t="s">
        <v>2296</v>
      </c>
      <c r="H8" s="6"/>
      <c r="I8" s="6"/>
      <c r="J8" s="6"/>
    </row>
    <row r="9" spans="1:10" ht="17.25" customHeight="1">
      <c r="A9" s="5">
        <v>103060103</v>
      </c>
      <c r="B9" s="23" t="s">
        <v>2297</v>
      </c>
      <c r="C9" s="6"/>
      <c r="D9" s="6"/>
      <c r="E9" s="25"/>
      <c r="F9" s="5">
        <v>223</v>
      </c>
      <c r="G9" s="22" t="s">
        <v>1114</v>
      </c>
      <c r="H9" s="6">
        <f t="shared" ref="H9:J9" si="2">H10+H21+H30+H32</f>
        <v>0</v>
      </c>
      <c r="I9" s="6">
        <f t="shared" si="2"/>
        <v>0</v>
      </c>
      <c r="J9" s="6">
        <f t="shared" si="2"/>
        <v>0</v>
      </c>
    </row>
    <row r="10" spans="1:10" ht="17.25" customHeight="1">
      <c r="A10" s="5">
        <v>103060104</v>
      </c>
      <c r="B10" s="23" t="s">
        <v>2298</v>
      </c>
      <c r="C10" s="6"/>
      <c r="D10" s="6"/>
      <c r="E10" s="6"/>
      <c r="F10" s="33">
        <v>22301</v>
      </c>
      <c r="G10" s="22" t="s">
        <v>2299</v>
      </c>
      <c r="H10" s="6">
        <f t="shared" ref="H10:J10" si="3">SUM(H11:H20)</f>
        <v>0</v>
      </c>
      <c r="I10" s="6">
        <f t="shared" si="3"/>
        <v>0</v>
      </c>
      <c r="J10" s="6">
        <f t="shared" si="3"/>
        <v>0</v>
      </c>
    </row>
    <row r="11" spans="1:10" ht="17.25" customHeight="1">
      <c r="A11" s="5">
        <v>103060105</v>
      </c>
      <c r="B11" s="23" t="s">
        <v>2300</v>
      </c>
      <c r="C11" s="6"/>
      <c r="D11" s="6"/>
      <c r="E11" s="27"/>
      <c r="F11" s="5">
        <v>2230101</v>
      </c>
      <c r="G11" s="23" t="s">
        <v>2301</v>
      </c>
      <c r="H11" s="6"/>
      <c r="I11" s="6"/>
      <c r="J11" s="6"/>
    </row>
    <row r="12" spans="1:10" ht="17.25" customHeight="1">
      <c r="A12" s="5">
        <v>103060106</v>
      </c>
      <c r="B12" s="23" t="s">
        <v>2302</v>
      </c>
      <c r="C12" s="6"/>
      <c r="D12" s="6"/>
      <c r="E12" s="6"/>
      <c r="F12" s="5">
        <v>2230102</v>
      </c>
      <c r="G12" s="23" t="s">
        <v>2303</v>
      </c>
      <c r="H12" s="6"/>
      <c r="I12" s="6"/>
      <c r="J12" s="6"/>
    </row>
    <row r="13" spans="1:10" ht="17.25" customHeight="1">
      <c r="A13" s="5">
        <v>103060107</v>
      </c>
      <c r="B13" s="23" t="s">
        <v>2304</v>
      </c>
      <c r="C13" s="6"/>
      <c r="D13" s="6"/>
      <c r="E13" s="6"/>
      <c r="F13" s="5">
        <v>2230103</v>
      </c>
      <c r="G13" s="23" t="s">
        <v>2305</v>
      </c>
      <c r="H13" s="6"/>
      <c r="I13" s="6"/>
      <c r="J13" s="6"/>
    </row>
    <row r="14" spans="1:10" ht="17.25" customHeight="1">
      <c r="A14" s="5">
        <v>103060108</v>
      </c>
      <c r="B14" s="23" t="s">
        <v>2306</v>
      </c>
      <c r="C14" s="6"/>
      <c r="D14" s="6"/>
      <c r="E14" s="6"/>
      <c r="F14" s="5">
        <v>2230104</v>
      </c>
      <c r="G14" s="23" t="s">
        <v>2307</v>
      </c>
      <c r="H14" s="6"/>
      <c r="I14" s="6"/>
      <c r="J14" s="6"/>
    </row>
    <row r="15" spans="1:10" ht="17.25" customHeight="1">
      <c r="A15" s="5">
        <v>103060109</v>
      </c>
      <c r="B15" s="23" t="s">
        <v>2308</v>
      </c>
      <c r="C15" s="6"/>
      <c r="D15" s="6"/>
      <c r="E15" s="6"/>
      <c r="F15" s="5">
        <v>2230105</v>
      </c>
      <c r="G15" s="23" t="s">
        <v>1115</v>
      </c>
      <c r="H15" s="6"/>
      <c r="I15" s="6"/>
      <c r="J15" s="6"/>
    </row>
    <row r="16" spans="1:10" ht="17.25" customHeight="1">
      <c r="A16" s="5">
        <v>103060112</v>
      </c>
      <c r="B16" s="23" t="s">
        <v>2309</v>
      </c>
      <c r="C16" s="6"/>
      <c r="D16" s="6"/>
      <c r="E16" s="6"/>
      <c r="F16" s="5">
        <v>2230106</v>
      </c>
      <c r="G16" s="23" t="s">
        <v>2310</v>
      </c>
      <c r="H16" s="6"/>
      <c r="I16" s="6"/>
      <c r="J16" s="6"/>
    </row>
    <row r="17" spans="1:10" ht="17.25" customHeight="1">
      <c r="A17" s="5">
        <v>103060113</v>
      </c>
      <c r="B17" s="23" t="s">
        <v>2311</v>
      </c>
      <c r="C17" s="6"/>
      <c r="D17" s="6"/>
      <c r="E17" s="6"/>
      <c r="F17" s="5">
        <v>2230107</v>
      </c>
      <c r="G17" s="23" t="s">
        <v>2312</v>
      </c>
      <c r="H17" s="6"/>
      <c r="I17" s="6"/>
      <c r="J17" s="6"/>
    </row>
    <row r="18" spans="1:10" ht="17.25" customHeight="1">
      <c r="A18" s="5">
        <v>103060114</v>
      </c>
      <c r="B18" s="23" t="s">
        <v>2313</v>
      </c>
      <c r="C18" s="6"/>
      <c r="D18" s="6"/>
      <c r="E18" s="6"/>
      <c r="F18" s="5">
        <v>2230108</v>
      </c>
      <c r="G18" s="23" t="s">
        <v>2314</v>
      </c>
      <c r="H18" s="6"/>
      <c r="I18" s="6"/>
      <c r="J18" s="6"/>
    </row>
    <row r="19" spans="1:10" ht="17.25" customHeight="1">
      <c r="A19" s="5">
        <v>103060115</v>
      </c>
      <c r="B19" s="23" t="s">
        <v>2315</v>
      </c>
      <c r="C19" s="6"/>
      <c r="D19" s="6"/>
      <c r="E19" s="6"/>
      <c r="F19" s="5">
        <v>2230109</v>
      </c>
      <c r="G19" s="28" t="s">
        <v>2316</v>
      </c>
      <c r="H19" s="6"/>
      <c r="I19" s="6"/>
      <c r="J19" s="6"/>
    </row>
    <row r="20" spans="1:10" ht="17.25" customHeight="1">
      <c r="A20" s="5">
        <v>103060116</v>
      </c>
      <c r="B20" s="23" t="s">
        <v>2317</v>
      </c>
      <c r="C20" s="6"/>
      <c r="D20" s="6"/>
      <c r="E20" s="6"/>
      <c r="F20" s="5">
        <v>2230199</v>
      </c>
      <c r="G20" s="23" t="s">
        <v>1116</v>
      </c>
      <c r="H20" s="6"/>
      <c r="I20" s="6"/>
      <c r="J20" s="6"/>
    </row>
    <row r="21" spans="1:10" ht="17.25" customHeight="1">
      <c r="A21" s="5">
        <v>103060117</v>
      </c>
      <c r="B21" s="23" t="s">
        <v>2318</v>
      </c>
      <c r="C21" s="6"/>
      <c r="D21" s="6"/>
      <c r="E21" s="6"/>
      <c r="F21" s="5">
        <v>22302</v>
      </c>
      <c r="G21" s="22" t="s">
        <v>2319</v>
      </c>
      <c r="H21" s="6">
        <f t="shared" ref="H21:J21" si="4">SUM(H22:H29)</f>
        <v>0</v>
      </c>
      <c r="I21" s="6">
        <f t="shared" si="4"/>
        <v>0</v>
      </c>
      <c r="J21" s="6">
        <f t="shared" si="4"/>
        <v>0</v>
      </c>
    </row>
    <row r="22" spans="1:10" ht="17.25" customHeight="1">
      <c r="A22" s="5">
        <v>103060118</v>
      </c>
      <c r="B22" s="23" t="s">
        <v>2320</v>
      </c>
      <c r="C22" s="6"/>
      <c r="D22" s="6"/>
      <c r="E22" s="6"/>
      <c r="F22" s="5">
        <v>2230201</v>
      </c>
      <c r="G22" s="23" t="s">
        <v>2321</v>
      </c>
      <c r="H22" s="6"/>
      <c r="I22" s="6"/>
      <c r="J22" s="6"/>
    </row>
    <row r="23" spans="1:10" ht="17.25" customHeight="1">
      <c r="A23" s="5">
        <v>103060119</v>
      </c>
      <c r="B23" s="23" t="s">
        <v>2322</v>
      </c>
      <c r="C23" s="6"/>
      <c r="D23" s="6"/>
      <c r="E23" s="6"/>
      <c r="F23" s="34">
        <v>2230202</v>
      </c>
      <c r="G23" s="35" t="s">
        <v>2323</v>
      </c>
      <c r="H23" s="6"/>
      <c r="I23" s="6"/>
      <c r="J23" s="25"/>
    </row>
    <row r="24" spans="1:10" ht="17.25" customHeight="1">
      <c r="A24" s="5">
        <v>103060120</v>
      </c>
      <c r="B24" s="23" t="s">
        <v>2324</v>
      </c>
      <c r="C24" s="6"/>
      <c r="D24" s="6"/>
      <c r="E24" s="36"/>
      <c r="F24" s="5">
        <v>2230203</v>
      </c>
      <c r="G24" s="23" t="s">
        <v>2325</v>
      </c>
      <c r="H24" s="6"/>
      <c r="I24" s="6"/>
      <c r="J24" s="6"/>
    </row>
    <row r="25" spans="1:10" ht="17.25" customHeight="1">
      <c r="A25" s="5">
        <v>103060121</v>
      </c>
      <c r="B25" s="23" t="s">
        <v>2326</v>
      </c>
      <c r="C25" s="6"/>
      <c r="D25" s="6"/>
      <c r="E25" s="36"/>
      <c r="F25" s="5">
        <v>2230204</v>
      </c>
      <c r="G25" s="23" t="s">
        <v>2327</v>
      </c>
      <c r="H25" s="6"/>
      <c r="I25" s="6"/>
      <c r="J25" s="6"/>
    </row>
    <row r="26" spans="1:10" ht="17.25" customHeight="1">
      <c r="A26" s="5">
        <v>103060122</v>
      </c>
      <c r="B26" s="23" t="s">
        <v>2328</v>
      </c>
      <c r="C26" s="6"/>
      <c r="D26" s="6"/>
      <c r="E26" s="36"/>
      <c r="F26" s="5">
        <v>2230205</v>
      </c>
      <c r="G26" s="23" t="s">
        <v>2329</v>
      </c>
      <c r="H26" s="6"/>
      <c r="I26" s="6"/>
      <c r="J26" s="6"/>
    </row>
    <row r="27" spans="1:10" ht="17.25" customHeight="1">
      <c r="A27" s="5">
        <v>103060123</v>
      </c>
      <c r="B27" s="23" t="s">
        <v>2330</v>
      </c>
      <c r="C27" s="6"/>
      <c r="D27" s="6"/>
      <c r="E27" s="36"/>
      <c r="F27" s="5">
        <v>2230206</v>
      </c>
      <c r="G27" s="23" t="s">
        <v>2331</v>
      </c>
      <c r="H27" s="6"/>
      <c r="I27" s="6"/>
      <c r="J27" s="6"/>
    </row>
    <row r="28" spans="1:10" ht="17.25" customHeight="1">
      <c r="A28" s="5">
        <v>103060124</v>
      </c>
      <c r="B28" s="23" t="s">
        <v>2332</v>
      </c>
      <c r="C28" s="6"/>
      <c r="D28" s="6"/>
      <c r="E28" s="36"/>
      <c r="F28" s="5">
        <v>2230208</v>
      </c>
      <c r="G28" s="23" t="s">
        <v>2333</v>
      </c>
      <c r="H28" s="6"/>
      <c r="I28" s="6"/>
      <c r="J28" s="6"/>
    </row>
    <row r="29" spans="1:10" ht="17.25" customHeight="1">
      <c r="A29" s="5">
        <v>103060125</v>
      </c>
      <c r="B29" s="23" t="s">
        <v>2334</v>
      </c>
      <c r="C29" s="6"/>
      <c r="D29" s="6"/>
      <c r="E29" s="36"/>
      <c r="F29" s="5">
        <v>2230299</v>
      </c>
      <c r="G29" s="23" t="s">
        <v>2335</v>
      </c>
      <c r="H29" s="6"/>
      <c r="I29" s="6"/>
      <c r="J29" s="6"/>
    </row>
    <row r="30" spans="1:10" ht="17.25" customHeight="1">
      <c r="A30" s="5">
        <v>103060126</v>
      </c>
      <c r="B30" s="23" t="s">
        <v>2336</v>
      </c>
      <c r="C30" s="6"/>
      <c r="D30" s="6"/>
      <c r="E30" s="36"/>
      <c r="F30" s="5">
        <v>22303</v>
      </c>
      <c r="G30" s="22" t="s">
        <v>2337</v>
      </c>
      <c r="H30" s="6">
        <f t="shared" ref="H30:J30" si="5">H31</f>
        <v>0</v>
      </c>
      <c r="I30" s="6">
        <f t="shared" si="5"/>
        <v>0</v>
      </c>
      <c r="J30" s="6">
        <f t="shared" si="5"/>
        <v>0</v>
      </c>
    </row>
    <row r="31" spans="1:10" ht="17.25" customHeight="1">
      <c r="A31" s="5">
        <v>103060127</v>
      </c>
      <c r="B31" s="23" t="s">
        <v>2338</v>
      </c>
      <c r="C31" s="6"/>
      <c r="D31" s="6"/>
      <c r="E31" s="36"/>
      <c r="F31" s="5">
        <v>2230301</v>
      </c>
      <c r="G31" s="23" t="s">
        <v>2339</v>
      </c>
      <c r="H31" s="6"/>
      <c r="I31" s="6"/>
      <c r="J31" s="6"/>
    </row>
    <row r="32" spans="1:10" ht="17.25" customHeight="1">
      <c r="A32" s="5">
        <v>103060128</v>
      </c>
      <c r="B32" s="23" t="s">
        <v>2340</v>
      </c>
      <c r="C32" s="6"/>
      <c r="D32" s="6"/>
      <c r="E32" s="36"/>
      <c r="F32" s="5">
        <v>22399</v>
      </c>
      <c r="G32" s="22" t="s">
        <v>2341</v>
      </c>
      <c r="H32" s="6">
        <f t="shared" ref="H32:J32" si="6">H33</f>
        <v>0</v>
      </c>
      <c r="I32" s="6">
        <f t="shared" si="6"/>
        <v>0</v>
      </c>
      <c r="J32" s="6">
        <f t="shared" si="6"/>
        <v>0</v>
      </c>
    </row>
    <row r="33" spans="1:10" ht="17.25" customHeight="1">
      <c r="A33" s="5">
        <v>103060129</v>
      </c>
      <c r="B33" s="23" t="s">
        <v>2342</v>
      </c>
      <c r="C33" s="6"/>
      <c r="D33" s="6"/>
      <c r="E33" s="36"/>
      <c r="F33" s="5">
        <v>2239999</v>
      </c>
      <c r="G33" s="23" t="s">
        <v>2343</v>
      </c>
      <c r="H33" s="6"/>
      <c r="I33" s="6"/>
      <c r="J33" s="6"/>
    </row>
    <row r="34" spans="1:10" ht="17.25" customHeight="1">
      <c r="A34" s="5">
        <v>103060130</v>
      </c>
      <c r="B34" s="23" t="s">
        <v>2344</v>
      </c>
      <c r="C34" s="6"/>
      <c r="D34" s="6"/>
      <c r="E34" s="6"/>
      <c r="F34" s="37"/>
      <c r="G34" s="38"/>
      <c r="H34" s="31"/>
      <c r="I34" s="31"/>
      <c r="J34" s="31"/>
    </row>
    <row r="35" spans="1:10" ht="17.25" customHeight="1">
      <c r="A35" s="5">
        <v>103060131</v>
      </c>
      <c r="B35" s="23" t="s">
        <v>2345</v>
      </c>
      <c r="C35" s="6"/>
      <c r="D35" s="6"/>
      <c r="E35" s="6"/>
      <c r="F35" s="5"/>
      <c r="G35" s="23"/>
      <c r="H35" s="32"/>
      <c r="I35" s="32"/>
      <c r="J35" s="32"/>
    </row>
    <row r="36" spans="1:10" ht="17.25" customHeight="1">
      <c r="A36" s="5">
        <v>103060132</v>
      </c>
      <c r="B36" s="23" t="s">
        <v>2346</v>
      </c>
      <c r="C36" s="6"/>
      <c r="D36" s="6"/>
      <c r="E36" s="6"/>
      <c r="F36" s="5"/>
      <c r="G36" s="23"/>
      <c r="H36" s="32"/>
      <c r="I36" s="32"/>
      <c r="J36" s="32"/>
    </row>
    <row r="37" spans="1:10" ht="17.25" customHeight="1">
      <c r="A37" s="5">
        <v>103060133</v>
      </c>
      <c r="B37" s="23" t="s">
        <v>2347</v>
      </c>
      <c r="C37" s="6"/>
      <c r="D37" s="6"/>
      <c r="E37" s="6"/>
      <c r="F37" s="5"/>
      <c r="G37" s="23"/>
      <c r="H37" s="32"/>
      <c r="I37" s="32"/>
      <c r="J37" s="32"/>
    </row>
    <row r="38" spans="1:10" ht="17.25" customHeight="1">
      <c r="A38" s="5">
        <v>103060134</v>
      </c>
      <c r="B38" s="23" t="s">
        <v>1702</v>
      </c>
      <c r="C38" s="6"/>
      <c r="D38" s="6"/>
      <c r="E38" s="6"/>
      <c r="F38" s="5"/>
      <c r="G38" s="23"/>
      <c r="H38" s="32"/>
      <c r="I38" s="32"/>
      <c r="J38" s="32"/>
    </row>
    <row r="39" spans="1:10" ht="17.25" customHeight="1">
      <c r="A39" s="5">
        <v>103060198</v>
      </c>
      <c r="B39" s="23" t="s">
        <v>2348</v>
      </c>
      <c r="C39" s="6"/>
      <c r="D39" s="6"/>
      <c r="E39" s="6"/>
      <c r="F39" s="5"/>
      <c r="G39" s="23"/>
      <c r="H39" s="32"/>
      <c r="I39" s="32"/>
      <c r="J39" s="32"/>
    </row>
    <row r="40" spans="1:10" ht="17.25" customHeight="1">
      <c r="A40" s="5">
        <v>1030602</v>
      </c>
      <c r="B40" s="22" t="s">
        <v>1704</v>
      </c>
      <c r="C40" s="6">
        <f>SUM(C41:C44)</f>
        <v>0</v>
      </c>
      <c r="D40" s="6">
        <f>SUM(D41:D44)</f>
        <v>0</v>
      </c>
      <c r="E40" s="6">
        <f>SUM(E41:E44)</f>
        <v>0</v>
      </c>
      <c r="F40" s="5"/>
      <c r="G40" s="23"/>
      <c r="H40" s="32"/>
      <c r="I40" s="32"/>
      <c r="J40" s="32"/>
    </row>
    <row r="41" spans="1:10" ht="17.25" customHeight="1">
      <c r="A41" s="5">
        <v>103060202</v>
      </c>
      <c r="B41" s="23" t="s">
        <v>2349</v>
      </c>
      <c r="C41" s="6"/>
      <c r="D41" s="6"/>
      <c r="E41" s="6"/>
      <c r="F41" s="5"/>
      <c r="G41" s="23"/>
      <c r="H41" s="32"/>
      <c r="I41" s="32"/>
      <c r="J41" s="32"/>
    </row>
    <row r="42" spans="1:10" ht="17.25" customHeight="1">
      <c r="A42" s="5">
        <v>103060203</v>
      </c>
      <c r="B42" s="23" t="s">
        <v>2350</v>
      </c>
      <c r="C42" s="6"/>
      <c r="D42" s="6"/>
      <c r="E42" s="6"/>
      <c r="F42" s="5"/>
      <c r="G42" s="23"/>
      <c r="H42" s="32"/>
      <c r="I42" s="32"/>
      <c r="J42" s="32"/>
    </row>
    <row r="43" spans="1:10" ht="17.25" customHeight="1">
      <c r="A43" s="5">
        <v>103060204</v>
      </c>
      <c r="B43" s="23" t="s">
        <v>2351</v>
      </c>
      <c r="C43" s="6"/>
      <c r="D43" s="6"/>
      <c r="E43" s="6"/>
      <c r="F43" s="5"/>
      <c r="G43" s="23"/>
      <c r="H43" s="32"/>
      <c r="I43" s="32"/>
      <c r="J43" s="32"/>
    </row>
    <row r="44" spans="1:10" ht="17.25" customHeight="1">
      <c r="A44" s="5">
        <v>103060298</v>
      </c>
      <c r="B44" s="23" t="s">
        <v>2352</v>
      </c>
      <c r="C44" s="6"/>
      <c r="D44" s="6"/>
      <c r="E44" s="6"/>
      <c r="F44" s="5"/>
      <c r="G44" s="23"/>
      <c r="H44" s="32"/>
      <c r="I44" s="32"/>
      <c r="J44" s="32"/>
    </row>
    <row r="45" spans="1:10" ht="17.25" customHeight="1">
      <c r="A45" s="5">
        <v>1030603</v>
      </c>
      <c r="B45" s="22" t="s">
        <v>1707</v>
      </c>
      <c r="C45" s="6">
        <f>SUM(C46:C50)</f>
        <v>0</v>
      </c>
      <c r="D45" s="6">
        <f>SUM(D46:D50)</f>
        <v>0</v>
      </c>
      <c r="E45" s="6">
        <f>SUM(E46:E50)</f>
        <v>0</v>
      </c>
      <c r="F45" s="5"/>
      <c r="G45" s="23"/>
      <c r="H45" s="32"/>
      <c r="I45" s="32"/>
      <c r="J45" s="32"/>
    </row>
    <row r="46" spans="1:10" ht="17.25" customHeight="1">
      <c r="A46" s="5">
        <v>103060301</v>
      </c>
      <c r="B46" s="23" t="s">
        <v>2353</v>
      </c>
      <c r="C46" s="6"/>
      <c r="D46" s="6"/>
      <c r="E46" s="6"/>
      <c r="F46" s="5"/>
      <c r="G46" s="23"/>
      <c r="H46" s="32"/>
      <c r="I46" s="32"/>
      <c r="J46" s="32"/>
    </row>
    <row r="47" spans="1:10" ht="17.25" customHeight="1">
      <c r="A47" s="5">
        <v>103060304</v>
      </c>
      <c r="B47" s="23" t="s">
        <v>2354</v>
      </c>
      <c r="C47" s="6"/>
      <c r="D47" s="6"/>
      <c r="E47" s="6"/>
      <c r="F47" s="5"/>
      <c r="G47" s="23"/>
      <c r="H47" s="39"/>
      <c r="I47" s="39"/>
      <c r="J47" s="39"/>
    </row>
    <row r="48" spans="1:10" ht="17.25" customHeight="1">
      <c r="A48" s="5">
        <v>103060305</v>
      </c>
      <c r="B48" s="23" t="s">
        <v>2355</v>
      </c>
      <c r="C48" s="6"/>
      <c r="D48" s="6"/>
      <c r="E48" s="6"/>
      <c r="F48" s="5"/>
      <c r="G48" s="23"/>
      <c r="H48" s="39"/>
      <c r="I48" s="39"/>
      <c r="J48" s="39"/>
    </row>
    <row r="49" spans="1:10" ht="17.25" customHeight="1">
      <c r="A49" s="5">
        <v>103060307</v>
      </c>
      <c r="B49" s="23" t="s">
        <v>2356</v>
      </c>
      <c r="C49" s="6"/>
      <c r="D49" s="6"/>
      <c r="E49" s="6"/>
      <c r="F49" s="5"/>
      <c r="G49" s="23"/>
      <c r="H49" s="39"/>
      <c r="I49" s="39"/>
      <c r="J49" s="39"/>
    </row>
    <row r="50" spans="1:10" ht="17.25" customHeight="1">
      <c r="A50" s="5">
        <v>103060398</v>
      </c>
      <c r="B50" s="23" t="s">
        <v>2357</v>
      </c>
      <c r="C50" s="6"/>
      <c r="D50" s="6"/>
      <c r="E50" s="6"/>
      <c r="F50" s="5"/>
      <c r="G50" s="23"/>
      <c r="H50" s="39"/>
      <c r="I50" s="39"/>
      <c r="J50" s="39"/>
    </row>
    <row r="51" spans="1:10" ht="17.25" customHeight="1">
      <c r="A51" s="5">
        <v>1030604</v>
      </c>
      <c r="B51" s="22" t="s">
        <v>1709</v>
      </c>
      <c r="C51" s="6">
        <f>SUM(C52:C54)</f>
        <v>0</v>
      </c>
      <c r="D51" s="6">
        <f>SUM(D52:D54)</f>
        <v>0</v>
      </c>
      <c r="E51" s="6">
        <f>SUM(E52:E54)</f>
        <v>0</v>
      </c>
      <c r="F51" s="5"/>
      <c r="G51" s="23"/>
      <c r="H51" s="32"/>
      <c r="I51" s="32"/>
      <c r="J51" s="32"/>
    </row>
    <row r="52" spans="1:10" ht="17.25" customHeight="1">
      <c r="A52" s="5">
        <v>103060401</v>
      </c>
      <c r="B52" s="23" t="s">
        <v>2358</v>
      </c>
      <c r="C52" s="6"/>
      <c r="D52" s="6"/>
      <c r="E52" s="6"/>
      <c r="F52" s="5"/>
      <c r="G52" s="23"/>
      <c r="H52" s="32"/>
      <c r="I52" s="32"/>
      <c r="J52" s="32"/>
    </row>
    <row r="53" spans="1:10" ht="17.25" customHeight="1">
      <c r="A53" s="5">
        <v>103060402</v>
      </c>
      <c r="B53" s="23" t="s">
        <v>2359</v>
      </c>
      <c r="C53" s="6"/>
      <c r="D53" s="6"/>
      <c r="E53" s="6"/>
      <c r="F53" s="5"/>
      <c r="G53" s="23"/>
      <c r="H53" s="39"/>
      <c r="I53" s="39"/>
      <c r="J53" s="39"/>
    </row>
    <row r="54" spans="1:10" ht="17.25" customHeight="1">
      <c r="A54" s="5">
        <v>103060498</v>
      </c>
      <c r="B54" s="23" t="s">
        <v>2360</v>
      </c>
      <c r="C54" s="6"/>
      <c r="D54" s="6"/>
      <c r="E54" s="6"/>
      <c r="F54" s="5"/>
      <c r="G54" s="23"/>
      <c r="H54" s="32"/>
      <c r="I54" s="32"/>
      <c r="J54" s="32"/>
    </row>
    <row r="55" spans="1:10" ht="17.25" customHeight="1">
      <c r="A55" s="5">
        <v>1030698</v>
      </c>
      <c r="B55" s="22" t="s">
        <v>2361</v>
      </c>
      <c r="C55" s="6"/>
      <c r="D55" s="6"/>
      <c r="E55" s="6"/>
      <c r="F55" s="5"/>
      <c r="G55" s="23"/>
      <c r="H55" s="32"/>
      <c r="I55" s="32"/>
      <c r="J55" s="32"/>
    </row>
  </sheetData>
  <mergeCells count="3">
    <mergeCell ref="A1:J1"/>
    <mergeCell ref="A2:J2"/>
    <mergeCell ref="A3:J3"/>
  </mergeCells>
  <phoneticPr fontId="14" type="noConversion"/>
  <dataValidations count="1">
    <dataValidation type="decimal" allowBlank="1" showInputMessage="1" showErrorMessage="1" sqref="C5:E55 IY5:JA55 SU5:SW55 ACQ5:ACS55 AMM5:AMO55 AWI5:AWK55 BGE5:BGG55 BQA5:BQC55 BZW5:BZY55 CJS5:CJU55 CTO5:CTQ55 DDK5:DDM55 DNG5:DNI55 DXC5:DXE55 EGY5:EHA55 EQU5:EQW55 FAQ5:FAS55 FKM5:FKO55 FUI5:FUK55 GEE5:GEG55 GOA5:GOC55 GXW5:GXY55 HHS5:HHU55 HRO5:HRQ55 IBK5:IBM55 ILG5:ILI55 IVC5:IVE55 JEY5:JFA55 JOU5:JOW55 JYQ5:JYS55 KIM5:KIO55 KSI5:KSK55 LCE5:LCG55 LMA5:LMC55 LVW5:LVY55 MFS5:MFU55 MPO5:MPQ55 MZK5:MZM55 NJG5:NJI55 NTC5:NTE55 OCY5:ODA55 OMU5:OMW55 OWQ5:OWS55 PGM5:PGO55 PQI5:PQK55 QAE5:QAG55 QKA5:QKC55 QTW5:QTY55 RDS5:RDU55 RNO5:RNQ55 RXK5:RXM55 SHG5:SHI55 SRC5:SRE55 TAY5:TBA55 TKU5:TKW55 TUQ5:TUS55 UEM5:UEO55 UOI5:UOK55 UYE5:UYG55 VIA5:VIC55 VRW5:VRY55 WBS5:WBU55 WLO5:WLQ55 WVK5:WVM55 C65541:E65591 IY65541:JA65591 SU65541:SW65591 ACQ65541:ACS65591 AMM65541:AMO65591 AWI65541:AWK65591 BGE65541:BGG65591 BQA65541:BQC65591 BZW65541:BZY65591 CJS65541:CJU65591 CTO65541:CTQ65591 DDK65541:DDM65591 DNG65541:DNI65591 DXC65541:DXE65591 EGY65541:EHA65591 EQU65541:EQW65591 FAQ65541:FAS65591 FKM65541:FKO65591 FUI65541:FUK65591 GEE65541:GEG65591 GOA65541:GOC65591 GXW65541:GXY65591 HHS65541:HHU65591 HRO65541:HRQ65591 IBK65541:IBM65591 ILG65541:ILI65591 IVC65541:IVE65591 JEY65541:JFA65591 JOU65541:JOW65591 JYQ65541:JYS65591 KIM65541:KIO65591 KSI65541:KSK65591 LCE65541:LCG65591 LMA65541:LMC65591 LVW65541:LVY65591 MFS65541:MFU65591 MPO65541:MPQ65591 MZK65541:MZM65591 NJG65541:NJI65591 NTC65541:NTE65591 OCY65541:ODA65591 OMU65541:OMW65591 OWQ65541:OWS65591 PGM65541:PGO65591 PQI65541:PQK65591 QAE65541:QAG65591 QKA65541:QKC65591 QTW65541:QTY65591 RDS65541:RDU65591 RNO65541:RNQ65591 RXK65541:RXM65591 SHG65541:SHI65591 SRC65541:SRE65591 TAY65541:TBA65591 TKU65541:TKW65591 TUQ65541:TUS65591 UEM65541:UEO65591 UOI65541:UOK65591 UYE65541:UYG65591 VIA65541:VIC65591 VRW65541:VRY65591 WBS65541:WBU65591 WLO65541:WLQ65591 WVK65541:WVM65591 C131077:E131127 IY131077:JA131127 SU131077:SW131127 ACQ131077:ACS131127 AMM131077:AMO131127 AWI131077:AWK131127 BGE131077:BGG131127 BQA131077:BQC131127 BZW131077:BZY131127 CJS131077:CJU131127 CTO131077:CTQ131127 DDK131077:DDM131127 DNG131077:DNI131127 DXC131077:DXE131127 EGY131077:EHA131127 EQU131077:EQW131127 FAQ131077:FAS131127 FKM131077:FKO131127 FUI131077:FUK131127 GEE131077:GEG131127 GOA131077:GOC131127 GXW131077:GXY131127 HHS131077:HHU131127 HRO131077:HRQ131127 IBK131077:IBM131127 ILG131077:ILI131127 IVC131077:IVE131127 JEY131077:JFA131127 JOU131077:JOW131127 JYQ131077:JYS131127 KIM131077:KIO131127 KSI131077:KSK131127 LCE131077:LCG131127 LMA131077:LMC131127 LVW131077:LVY131127 MFS131077:MFU131127 MPO131077:MPQ131127 MZK131077:MZM131127 NJG131077:NJI131127 NTC131077:NTE131127 OCY131077:ODA131127 OMU131077:OMW131127 OWQ131077:OWS131127 PGM131077:PGO131127 PQI131077:PQK131127 QAE131077:QAG131127 QKA131077:QKC131127 QTW131077:QTY131127 RDS131077:RDU131127 RNO131077:RNQ131127 RXK131077:RXM131127 SHG131077:SHI131127 SRC131077:SRE131127 TAY131077:TBA131127 TKU131077:TKW131127 TUQ131077:TUS131127 UEM131077:UEO131127 UOI131077:UOK131127 UYE131077:UYG131127 VIA131077:VIC131127 VRW131077:VRY131127 WBS131077:WBU131127 WLO131077:WLQ131127 WVK131077:WVM131127 C196613:E196663 IY196613:JA196663 SU196613:SW196663 ACQ196613:ACS196663 AMM196613:AMO196663 AWI196613:AWK196663 BGE196613:BGG196663 BQA196613:BQC196663 BZW196613:BZY196663 CJS196613:CJU196663 CTO196613:CTQ196663 DDK196613:DDM196663 DNG196613:DNI196663 DXC196613:DXE196663 EGY196613:EHA196663 EQU196613:EQW196663 FAQ196613:FAS196663 FKM196613:FKO196663 FUI196613:FUK196663 GEE196613:GEG196663 GOA196613:GOC196663 GXW196613:GXY196663 HHS196613:HHU196663 HRO196613:HRQ196663 IBK196613:IBM196663 ILG196613:ILI196663 IVC196613:IVE196663 JEY196613:JFA196663 JOU196613:JOW196663 JYQ196613:JYS196663 KIM196613:KIO196663 KSI196613:KSK196663 LCE196613:LCG196663 LMA196613:LMC196663 LVW196613:LVY196663 MFS196613:MFU196663 MPO196613:MPQ196663 MZK196613:MZM196663 NJG196613:NJI196663 NTC196613:NTE196663 OCY196613:ODA196663 OMU196613:OMW196663 OWQ196613:OWS196663 PGM196613:PGO196663 PQI196613:PQK196663 QAE196613:QAG196663 QKA196613:QKC196663 QTW196613:QTY196663 RDS196613:RDU196663 RNO196613:RNQ196663 RXK196613:RXM196663 SHG196613:SHI196663 SRC196613:SRE196663 TAY196613:TBA196663 TKU196613:TKW196663 TUQ196613:TUS196663 UEM196613:UEO196663 UOI196613:UOK196663 UYE196613:UYG196663 VIA196613:VIC196663 VRW196613:VRY196663 WBS196613:WBU196663 WLO196613:WLQ196663 WVK196613:WVM196663 C262149:E262199 IY262149:JA262199 SU262149:SW262199 ACQ262149:ACS262199 AMM262149:AMO262199 AWI262149:AWK262199 BGE262149:BGG262199 BQA262149:BQC262199 BZW262149:BZY262199 CJS262149:CJU262199 CTO262149:CTQ262199 DDK262149:DDM262199 DNG262149:DNI262199 DXC262149:DXE262199 EGY262149:EHA262199 EQU262149:EQW262199 FAQ262149:FAS262199 FKM262149:FKO262199 FUI262149:FUK262199 GEE262149:GEG262199 GOA262149:GOC262199 GXW262149:GXY262199 HHS262149:HHU262199 HRO262149:HRQ262199 IBK262149:IBM262199 ILG262149:ILI262199 IVC262149:IVE262199 JEY262149:JFA262199 JOU262149:JOW262199 JYQ262149:JYS262199 KIM262149:KIO262199 KSI262149:KSK262199 LCE262149:LCG262199 LMA262149:LMC262199 LVW262149:LVY262199 MFS262149:MFU262199 MPO262149:MPQ262199 MZK262149:MZM262199 NJG262149:NJI262199 NTC262149:NTE262199 OCY262149:ODA262199 OMU262149:OMW262199 OWQ262149:OWS262199 PGM262149:PGO262199 PQI262149:PQK262199 QAE262149:QAG262199 QKA262149:QKC262199 QTW262149:QTY262199 RDS262149:RDU262199 RNO262149:RNQ262199 RXK262149:RXM262199 SHG262149:SHI262199 SRC262149:SRE262199 TAY262149:TBA262199 TKU262149:TKW262199 TUQ262149:TUS262199 UEM262149:UEO262199 UOI262149:UOK262199 UYE262149:UYG262199 VIA262149:VIC262199 VRW262149:VRY262199 WBS262149:WBU262199 WLO262149:WLQ262199 WVK262149:WVM262199 C327685:E327735 IY327685:JA327735 SU327685:SW327735 ACQ327685:ACS327735 AMM327685:AMO327735 AWI327685:AWK327735 BGE327685:BGG327735 BQA327685:BQC327735 BZW327685:BZY327735 CJS327685:CJU327735 CTO327685:CTQ327735 DDK327685:DDM327735 DNG327685:DNI327735 DXC327685:DXE327735 EGY327685:EHA327735 EQU327685:EQW327735 FAQ327685:FAS327735 FKM327685:FKO327735 FUI327685:FUK327735 GEE327685:GEG327735 GOA327685:GOC327735 GXW327685:GXY327735 HHS327685:HHU327735 HRO327685:HRQ327735 IBK327685:IBM327735 ILG327685:ILI327735 IVC327685:IVE327735 JEY327685:JFA327735 JOU327685:JOW327735 JYQ327685:JYS327735 KIM327685:KIO327735 KSI327685:KSK327735 LCE327685:LCG327735 LMA327685:LMC327735 LVW327685:LVY327735 MFS327685:MFU327735 MPO327685:MPQ327735 MZK327685:MZM327735 NJG327685:NJI327735 NTC327685:NTE327735 OCY327685:ODA327735 OMU327685:OMW327735 OWQ327685:OWS327735 PGM327685:PGO327735 PQI327685:PQK327735 QAE327685:QAG327735 QKA327685:QKC327735 QTW327685:QTY327735 RDS327685:RDU327735 RNO327685:RNQ327735 RXK327685:RXM327735 SHG327685:SHI327735 SRC327685:SRE327735 TAY327685:TBA327735 TKU327685:TKW327735 TUQ327685:TUS327735 UEM327685:UEO327735 UOI327685:UOK327735 UYE327685:UYG327735 VIA327685:VIC327735 VRW327685:VRY327735 WBS327685:WBU327735 WLO327685:WLQ327735 WVK327685:WVM327735 C393221:E393271 IY393221:JA393271 SU393221:SW393271 ACQ393221:ACS393271 AMM393221:AMO393271 AWI393221:AWK393271 BGE393221:BGG393271 BQA393221:BQC393271 BZW393221:BZY393271 CJS393221:CJU393271 CTO393221:CTQ393271 DDK393221:DDM393271 DNG393221:DNI393271 DXC393221:DXE393271 EGY393221:EHA393271 EQU393221:EQW393271 FAQ393221:FAS393271 FKM393221:FKO393271 FUI393221:FUK393271 GEE393221:GEG393271 GOA393221:GOC393271 GXW393221:GXY393271 HHS393221:HHU393271 HRO393221:HRQ393271 IBK393221:IBM393271 ILG393221:ILI393271 IVC393221:IVE393271 JEY393221:JFA393271 JOU393221:JOW393271 JYQ393221:JYS393271 KIM393221:KIO393271 KSI393221:KSK393271 LCE393221:LCG393271 LMA393221:LMC393271 LVW393221:LVY393271 MFS393221:MFU393271 MPO393221:MPQ393271 MZK393221:MZM393271 NJG393221:NJI393271 NTC393221:NTE393271 OCY393221:ODA393271 OMU393221:OMW393271 OWQ393221:OWS393271 PGM393221:PGO393271 PQI393221:PQK393271 QAE393221:QAG393271 QKA393221:QKC393271 QTW393221:QTY393271 RDS393221:RDU393271 RNO393221:RNQ393271 RXK393221:RXM393271 SHG393221:SHI393271 SRC393221:SRE393271 TAY393221:TBA393271 TKU393221:TKW393271 TUQ393221:TUS393271 UEM393221:UEO393271 UOI393221:UOK393271 UYE393221:UYG393271 VIA393221:VIC393271 VRW393221:VRY393271 WBS393221:WBU393271 WLO393221:WLQ393271 WVK393221:WVM393271 C458757:E458807 IY458757:JA458807 SU458757:SW458807 ACQ458757:ACS458807 AMM458757:AMO458807 AWI458757:AWK458807 BGE458757:BGG458807 BQA458757:BQC458807 BZW458757:BZY458807 CJS458757:CJU458807 CTO458757:CTQ458807 DDK458757:DDM458807 DNG458757:DNI458807 DXC458757:DXE458807 EGY458757:EHA458807 EQU458757:EQW458807 FAQ458757:FAS458807 FKM458757:FKO458807 FUI458757:FUK458807 GEE458757:GEG458807 GOA458757:GOC458807 GXW458757:GXY458807 HHS458757:HHU458807 HRO458757:HRQ458807 IBK458757:IBM458807 ILG458757:ILI458807 IVC458757:IVE458807 JEY458757:JFA458807 JOU458757:JOW458807 JYQ458757:JYS458807 KIM458757:KIO458807 KSI458757:KSK458807 LCE458757:LCG458807 LMA458757:LMC458807 LVW458757:LVY458807 MFS458757:MFU458807 MPO458757:MPQ458807 MZK458757:MZM458807 NJG458757:NJI458807 NTC458757:NTE458807 OCY458757:ODA458807 OMU458757:OMW458807 OWQ458757:OWS458807 PGM458757:PGO458807 PQI458757:PQK458807 QAE458757:QAG458807 QKA458757:QKC458807 QTW458757:QTY458807 RDS458757:RDU458807 RNO458757:RNQ458807 RXK458757:RXM458807 SHG458757:SHI458807 SRC458757:SRE458807 TAY458757:TBA458807 TKU458757:TKW458807 TUQ458757:TUS458807 UEM458757:UEO458807 UOI458757:UOK458807 UYE458757:UYG458807 VIA458757:VIC458807 VRW458757:VRY458807 WBS458757:WBU458807 WLO458757:WLQ458807 WVK458757:WVM458807 C524293:E524343 IY524293:JA524343 SU524293:SW524343 ACQ524293:ACS524343 AMM524293:AMO524343 AWI524293:AWK524343 BGE524293:BGG524343 BQA524293:BQC524343 BZW524293:BZY524343 CJS524293:CJU524343 CTO524293:CTQ524343 DDK524293:DDM524343 DNG524293:DNI524343 DXC524293:DXE524343 EGY524293:EHA524343 EQU524293:EQW524343 FAQ524293:FAS524343 FKM524293:FKO524343 FUI524293:FUK524343 GEE524293:GEG524343 GOA524293:GOC524343 GXW524293:GXY524343 HHS524293:HHU524343 HRO524293:HRQ524343 IBK524293:IBM524343 ILG524293:ILI524343 IVC524293:IVE524343 JEY524293:JFA524343 JOU524293:JOW524343 JYQ524293:JYS524343 KIM524293:KIO524343 KSI524293:KSK524343 LCE524293:LCG524343 LMA524293:LMC524343 LVW524293:LVY524343 MFS524293:MFU524343 MPO524293:MPQ524343 MZK524293:MZM524343 NJG524293:NJI524343 NTC524293:NTE524343 OCY524293:ODA524343 OMU524293:OMW524343 OWQ524293:OWS524343 PGM524293:PGO524343 PQI524293:PQK524343 QAE524293:QAG524343 QKA524293:QKC524343 QTW524293:QTY524343 RDS524293:RDU524343 RNO524293:RNQ524343 RXK524293:RXM524343 SHG524293:SHI524343 SRC524293:SRE524343 TAY524293:TBA524343 TKU524293:TKW524343 TUQ524293:TUS524343 UEM524293:UEO524343 UOI524293:UOK524343 UYE524293:UYG524343 VIA524293:VIC524343 VRW524293:VRY524343 WBS524293:WBU524343 WLO524293:WLQ524343 WVK524293:WVM524343 C589829:E589879 IY589829:JA589879 SU589829:SW589879 ACQ589829:ACS589879 AMM589829:AMO589879 AWI589829:AWK589879 BGE589829:BGG589879 BQA589829:BQC589879 BZW589829:BZY589879 CJS589829:CJU589879 CTO589829:CTQ589879 DDK589829:DDM589879 DNG589829:DNI589879 DXC589829:DXE589879 EGY589829:EHA589879 EQU589829:EQW589879 FAQ589829:FAS589879 FKM589829:FKO589879 FUI589829:FUK589879 GEE589829:GEG589879 GOA589829:GOC589879 GXW589829:GXY589879 HHS589829:HHU589879 HRO589829:HRQ589879 IBK589829:IBM589879 ILG589829:ILI589879 IVC589829:IVE589879 JEY589829:JFA589879 JOU589829:JOW589879 JYQ589829:JYS589879 KIM589829:KIO589879 KSI589829:KSK589879 LCE589829:LCG589879 LMA589829:LMC589879 LVW589829:LVY589879 MFS589829:MFU589879 MPO589829:MPQ589879 MZK589829:MZM589879 NJG589829:NJI589879 NTC589829:NTE589879 OCY589829:ODA589879 OMU589829:OMW589879 OWQ589829:OWS589879 PGM589829:PGO589879 PQI589829:PQK589879 QAE589829:QAG589879 QKA589829:QKC589879 QTW589829:QTY589879 RDS589829:RDU589879 RNO589829:RNQ589879 RXK589829:RXM589879 SHG589829:SHI589879 SRC589829:SRE589879 TAY589829:TBA589879 TKU589829:TKW589879 TUQ589829:TUS589879 UEM589829:UEO589879 UOI589829:UOK589879 UYE589829:UYG589879 VIA589829:VIC589879 VRW589829:VRY589879 WBS589829:WBU589879 WLO589829:WLQ589879 WVK589829:WVM589879 C655365:E655415 IY655365:JA655415 SU655365:SW655415 ACQ655365:ACS655415 AMM655365:AMO655415 AWI655365:AWK655415 BGE655365:BGG655415 BQA655365:BQC655415 BZW655365:BZY655415 CJS655365:CJU655415 CTO655365:CTQ655415 DDK655365:DDM655415 DNG655365:DNI655415 DXC655365:DXE655415 EGY655365:EHA655415 EQU655365:EQW655415 FAQ655365:FAS655415 FKM655365:FKO655415 FUI655365:FUK655415 GEE655365:GEG655415 GOA655365:GOC655415 GXW655365:GXY655415 HHS655365:HHU655415 HRO655365:HRQ655415 IBK655365:IBM655415 ILG655365:ILI655415 IVC655365:IVE655415 JEY655365:JFA655415 JOU655365:JOW655415 JYQ655365:JYS655415 KIM655365:KIO655415 KSI655365:KSK655415 LCE655365:LCG655415 LMA655365:LMC655415 LVW655365:LVY655415 MFS655365:MFU655415 MPO655365:MPQ655415 MZK655365:MZM655415 NJG655365:NJI655415 NTC655365:NTE655415 OCY655365:ODA655415 OMU655365:OMW655415 OWQ655365:OWS655415 PGM655365:PGO655415 PQI655365:PQK655415 QAE655365:QAG655415 QKA655365:QKC655415 QTW655365:QTY655415 RDS655365:RDU655415 RNO655365:RNQ655415 RXK655365:RXM655415 SHG655365:SHI655415 SRC655365:SRE655415 TAY655365:TBA655415 TKU655365:TKW655415 TUQ655365:TUS655415 UEM655365:UEO655415 UOI655365:UOK655415 UYE655365:UYG655415 VIA655365:VIC655415 VRW655365:VRY655415 WBS655365:WBU655415 WLO655365:WLQ655415 WVK655365:WVM655415 C720901:E720951 IY720901:JA720951 SU720901:SW720951 ACQ720901:ACS720951 AMM720901:AMO720951 AWI720901:AWK720951 BGE720901:BGG720951 BQA720901:BQC720951 BZW720901:BZY720951 CJS720901:CJU720951 CTO720901:CTQ720951 DDK720901:DDM720951 DNG720901:DNI720951 DXC720901:DXE720951 EGY720901:EHA720951 EQU720901:EQW720951 FAQ720901:FAS720951 FKM720901:FKO720951 FUI720901:FUK720951 GEE720901:GEG720951 GOA720901:GOC720951 GXW720901:GXY720951 HHS720901:HHU720951 HRO720901:HRQ720951 IBK720901:IBM720951 ILG720901:ILI720951 IVC720901:IVE720951 JEY720901:JFA720951 JOU720901:JOW720951 JYQ720901:JYS720951 KIM720901:KIO720951 KSI720901:KSK720951 LCE720901:LCG720951 LMA720901:LMC720951 LVW720901:LVY720951 MFS720901:MFU720951 MPO720901:MPQ720951 MZK720901:MZM720951 NJG720901:NJI720951 NTC720901:NTE720951 OCY720901:ODA720951 OMU720901:OMW720951 OWQ720901:OWS720951 PGM720901:PGO720951 PQI720901:PQK720951 QAE720901:QAG720951 QKA720901:QKC720951 QTW720901:QTY720951 RDS720901:RDU720951 RNO720901:RNQ720951 RXK720901:RXM720951 SHG720901:SHI720951 SRC720901:SRE720951 TAY720901:TBA720951 TKU720901:TKW720951 TUQ720901:TUS720951 UEM720901:UEO720951 UOI720901:UOK720951 UYE720901:UYG720951 VIA720901:VIC720951 VRW720901:VRY720951 WBS720901:WBU720951 WLO720901:WLQ720951 WVK720901:WVM720951 C786437:E786487 IY786437:JA786487 SU786437:SW786487 ACQ786437:ACS786487 AMM786437:AMO786487 AWI786437:AWK786487 BGE786437:BGG786487 BQA786437:BQC786487 BZW786437:BZY786487 CJS786437:CJU786487 CTO786437:CTQ786487 DDK786437:DDM786487 DNG786437:DNI786487 DXC786437:DXE786487 EGY786437:EHA786487 EQU786437:EQW786487 FAQ786437:FAS786487 FKM786437:FKO786487 FUI786437:FUK786487 GEE786437:GEG786487 GOA786437:GOC786487 GXW786437:GXY786487 HHS786437:HHU786487 HRO786437:HRQ786487 IBK786437:IBM786487 ILG786437:ILI786487 IVC786437:IVE786487 JEY786437:JFA786487 JOU786437:JOW786487 JYQ786437:JYS786487 KIM786437:KIO786487 KSI786437:KSK786487 LCE786437:LCG786487 LMA786437:LMC786487 LVW786437:LVY786487 MFS786437:MFU786487 MPO786437:MPQ786487 MZK786437:MZM786487 NJG786437:NJI786487 NTC786437:NTE786487 OCY786437:ODA786487 OMU786437:OMW786487 OWQ786437:OWS786487 PGM786437:PGO786487 PQI786437:PQK786487 QAE786437:QAG786487 QKA786437:QKC786487 QTW786437:QTY786487 RDS786437:RDU786487 RNO786437:RNQ786487 RXK786437:RXM786487 SHG786437:SHI786487 SRC786437:SRE786487 TAY786437:TBA786487 TKU786437:TKW786487 TUQ786437:TUS786487 UEM786437:UEO786487 UOI786437:UOK786487 UYE786437:UYG786487 VIA786437:VIC786487 VRW786437:VRY786487 WBS786437:WBU786487 WLO786437:WLQ786487 WVK786437:WVM786487 C851973:E852023 IY851973:JA852023 SU851973:SW852023 ACQ851973:ACS852023 AMM851973:AMO852023 AWI851973:AWK852023 BGE851973:BGG852023 BQA851973:BQC852023 BZW851973:BZY852023 CJS851973:CJU852023 CTO851973:CTQ852023 DDK851973:DDM852023 DNG851973:DNI852023 DXC851973:DXE852023 EGY851973:EHA852023 EQU851973:EQW852023 FAQ851973:FAS852023 FKM851973:FKO852023 FUI851973:FUK852023 GEE851973:GEG852023 GOA851973:GOC852023 GXW851973:GXY852023 HHS851973:HHU852023 HRO851973:HRQ852023 IBK851973:IBM852023 ILG851973:ILI852023 IVC851973:IVE852023 JEY851973:JFA852023 JOU851973:JOW852023 JYQ851973:JYS852023 KIM851973:KIO852023 KSI851973:KSK852023 LCE851973:LCG852023 LMA851973:LMC852023 LVW851973:LVY852023 MFS851973:MFU852023 MPO851973:MPQ852023 MZK851973:MZM852023 NJG851973:NJI852023 NTC851973:NTE852023 OCY851973:ODA852023 OMU851973:OMW852023 OWQ851973:OWS852023 PGM851973:PGO852023 PQI851973:PQK852023 QAE851973:QAG852023 QKA851973:QKC852023 QTW851973:QTY852023 RDS851973:RDU852023 RNO851973:RNQ852023 RXK851973:RXM852023 SHG851973:SHI852023 SRC851973:SRE852023 TAY851973:TBA852023 TKU851973:TKW852023 TUQ851973:TUS852023 UEM851973:UEO852023 UOI851973:UOK852023 UYE851973:UYG852023 VIA851973:VIC852023 VRW851973:VRY852023 WBS851973:WBU852023 WLO851973:WLQ852023 WVK851973:WVM852023 C917509:E917559 IY917509:JA917559 SU917509:SW917559 ACQ917509:ACS917559 AMM917509:AMO917559 AWI917509:AWK917559 BGE917509:BGG917559 BQA917509:BQC917559 BZW917509:BZY917559 CJS917509:CJU917559 CTO917509:CTQ917559 DDK917509:DDM917559 DNG917509:DNI917559 DXC917509:DXE917559 EGY917509:EHA917559 EQU917509:EQW917559 FAQ917509:FAS917559 FKM917509:FKO917559 FUI917509:FUK917559 GEE917509:GEG917559 GOA917509:GOC917559 GXW917509:GXY917559 HHS917509:HHU917559 HRO917509:HRQ917559 IBK917509:IBM917559 ILG917509:ILI917559 IVC917509:IVE917559 JEY917509:JFA917559 JOU917509:JOW917559 JYQ917509:JYS917559 KIM917509:KIO917559 KSI917509:KSK917559 LCE917509:LCG917559 LMA917509:LMC917559 LVW917509:LVY917559 MFS917509:MFU917559 MPO917509:MPQ917559 MZK917509:MZM917559 NJG917509:NJI917559 NTC917509:NTE917559 OCY917509:ODA917559 OMU917509:OMW917559 OWQ917509:OWS917559 PGM917509:PGO917559 PQI917509:PQK917559 QAE917509:QAG917559 QKA917509:QKC917559 QTW917509:QTY917559 RDS917509:RDU917559 RNO917509:RNQ917559 RXK917509:RXM917559 SHG917509:SHI917559 SRC917509:SRE917559 TAY917509:TBA917559 TKU917509:TKW917559 TUQ917509:TUS917559 UEM917509:UEO917559 UOI917509:UOK917559 UYE917509:UYG917559 VIA917509:VIC917559 VRW917509:VRY917559 WBS917509:WBU917559 WLO917509:WLQ917559 WVK917509:WVM917559 C983045:E983095 IY983045:JA983095 SU983045:SW983095 ACQ983045:ACS983095 AMM983045:AMO983095 AWI983045:AWK983095 BGE983045:BGG983095 BQA983045:BQC983095 BZW983045:BZY983095 CJS983045:CJU983095 CTO983045:CTQ983095 DDK983045:DDM983095 DNG983045:DNI983095 DXC983045:DXE983095 EGY983045:EHA983095 EQU983045:EQW983095 FAQ983045:FAS983095 FKM983045:FKO983095 FUI983045:FUK983095 GEE983045:GEG983095 GOA983045:GOC983095 GXW983045:GXY983095 HHS983045:HHU983095 HRO983045:HRQ983095 IBK983045:IBM983095 ILG983045:ILI983095 IVC983045:IVE983095 JEY983045:JFA983095 JOU983045:JOW983095 JYQ983045:JYS983095 KIM983045:KIO983095 KSI983045:KSK983095 LCE983045:LCG983095 LMA983045:LMC983095 LVW983045:LVY983095 MFS983045:MFU983095 MPO983045:MPQ983095 MZK983045:MZM983095 NJG983045:NJI983095 NTC983045:NTE983095 OCY983045:ODA983095 OMU983045:OMW983095 OWQ983045:OWS983095 PGM983045:PGO983095 PQI983045:PQK983095 QAE983045:QAG983095 QKA983045:QKC983095 QTW983045:QTY983095 RDS983045:RDU983095 RNO983045:RNQ983095 RXK983045:RXM983095 SHG983045:SHI983095 SRC983045:SRE983095 TAY983045:TBA983095 TKU983045:TKW983095 TUQ983045:TUS983095 UEM983045:UEO983095 UOI983045:UOK983095 UYE983045:UYG983095 VIA983045:VIC983095 VRW983045:VRY983095 WBS983045:WBU983095 WLO983045:WLQ983095 WVK983045:WVM983095 H5:J33 JD5:JF33 SZ5:TB33 ACV5:ACX33 AMR5:AMT33 AWN5:AWP33 BGJ5:BGL33 BQF5:BQH33 CAB5:CAD33 CJX5:CJZ33 CTT5:CTV33 DDP5:DDR33 DNL5:DNN33 DXH5:DXJ33 EHD5:EHF33 EQZ5:ERB33 FAV5:FAX33 FKR5:FKT33 FUN5:FUP33 GEJ5:GEL33 GOF5:GOH33 GYB5:GYD33 HHX5:HHZ33 HRT5:HRV33 IBP5:IBR33 ILL5:ILN33 IVH5:IVJ33 JFD5:JFF33 JOZ5:JPB33 JYV5:JYX33 KIR5:KIT33 KSN5:KSP33 LCJ5:LCL33 LMF5:LMH33 LWB5:LWD33 MFX5:MFZ33 MPT5:MPV33 MZP5:MZR33 NJL5:NJN33 NTH5:NTJ33 ODD5:ODF33 OMZ5:ONB33 OWV5:OWX33 PGR5:PGT33 PQN5:PQP33 QAJ5:QAL33 QKF5:QKH33 QUB5:QUD33 RDX5:RDZ33 RNT5:RNV33 RXP5:RXR33 SHL5:SHN33 SRH5:SRJ33 TBD5:TBF33 TKZ5:TLB33 TUV5:TUX33 UER5:UET33 UON5:UOP33 UYJ5:UYL33 VIF5:VIH33 VSB5:VSD33 WBX5:WBZ33 WLT5:WLV33 WVP5:WVR33 H65541:J65569 JD65541:JF65569 SZ65541:TB65569 ACV65541:ACX65569 AMR65541:AMT65569 AWN65541:AWP65569 BGJ65541:BGL65569 BQF65541:BQH65569 CAB65541:CAD65569 CJX65541:CJZ65569 CTT65541:CTV65569 DDP65541:DDR65569 DNL65541:DNN65569 DXH65541:DXJ65569 EHD65541:EHF65569 EQZ65541:ERB65569 FAV65541:FAX65569 FKR65541:FKT65569 FUN65541:FUP65569 GEJ65541:GEL65569 GOF65541:GOH65569 GYB65541:GYD65569 HHX65541:HHZ65569 HRT65541:HRV65569 IBP65541:IBR65569 ILL65541:ILN65569 IVH65541:IVJ65569 JFD65541:JFF65569 JOZ65541:JPB65569 JYV65541:JYX65569 KIR65541:KIT65569 KSN65541:KSP65569 LCJ65541:LCL65569 LMF65541:LMH65569 LWB65541:LWD65569 MFX65541:MFZ65569 MPT65541:MPV65569 MZP65541:MZR65569 NJL65541:NJN65569 NTH65541:NTJ65569 ODD65541:ODF65569 OMZ65541:ONB65569 OWV65541:OWX65569 PGR65541:PGT65569 PQN65541:PQP65569 QAJ65541:QAL65569 QKF65541:QKH65569 QUB65541:QUD65569 RDX65541:RDZ65569 RNT65541:RNV65569 RXP65541:RXR65569 SHL65541:SHN65569 SRH65541:SRJ65569 TBD65541:TBF65569 TKZ65541:TLB65569 TUV65541:TUX65569 UER65541:UET65569 UON65541:UOP65569 UYJ65541:UYL65569 VIF65541:VIH65569 VSB65541:VSD65569 WBX65541:WBZ65569 WLT65541:WLV65569 WVP65541:WVR65569 H131077:J131105 JD131077:JF131105 SZ131077:TB131105 ACV131077:ACX131105 AMR131077:AMT131105 AWN131077:AWP131105 BGJ131077:BGL131105 BQF131077:BQH131105 CAB131077:CAD131105 CJX131077:CJZ131105 CTT131077:CTV131105 DDP131077:DDR131105 DNL131077:DNN131105 DXH131077:DXJ131105 EHD131077:EHF131105 EQZ131077:ERB131105 FAV131077:FAX131105 FKR131077:FKT131105 FUN131077:FUP131105 GEJ131077:GEL131105 GOF131077:GOH131105 GYB131077:GYD131105 HHX131077:HHZ131105 HRT131077:HRV131105 IBP131077:IBR131105 ILL131077:ILN131105 IVH131077:IVJ131105 JFD131077:JFF131105 JOZ131077:JPB131105 JYV131077:JYX131105 KIR131077:KIT131105 KSN131077:KSP131105 LCJ131077:LCL131105 LMF131077:LMH131105 LWB131077:LWD131105 MFX131077:MFZ131105 MPT131077:MPV131105 MZP131077:MZR131105 NJL131077:NJN131105 NTH131077:NTJ131105 ODD131077:ODF131105 OMZ131077:ONB131105 OWV131077:OWX131105 PGR131077:PGT131105 PQN131077:PQP131105 QAJ131077:QAL131105 QKF131077:QKH131105 QUB131077:QUD131105 RDX131077:RDZ131105 RNT131077:RNV131105 RXP131077:RXR131105 SHL131077:SHN131105 SRH131077:SRJ131105 TBD131077:TBF131105 TKZ131077:TLB131105 TUV131077:TUX131105 UER131077:UET131105 UON131077:UOP131105 UYJ131077:UYL131105 VIF131077:VIH131105 VSB131077:VSD131105 WBX131077:WBZ131105 WLT131077:WLV131105 WVP131077:WVR131105 H196613:J196641 JD196613:JF196641 SZ196613:TB196641 ACV196613:ACX196641 AMR196613:AMT196641 AWN196613:AWP196641 BGJ196613:BGL196641 BQF196613:BQH196641 CAB196613:CAD196641 CJX196613:CJZ196641 CTT196613:CTV196641 DDP196613:DDR196641 DNL196613:DNN196641 DXH196613:DXJ196641 EHD196613:EHF196641 EQZ196613:ERB196641 FAV196613:FAX196641 FKR196613:FKT196641 FUN196613:FUP196641 GEJ196613:GEL196641 GOF196613:GOH196641 GYB196613:GYD196641 HHX196613:HHZ196641 HRT196613:HRV196641 IBP196613:IBR196641 ILL196613:ILN196641 IVH196613:IVJ196641 JFD196613:JFF196641 JOZ196613:JPB196641 JYV196613:JYX196641 KIR196613:KIT196641 KSN196613:KSP196641 LCJ196613:LCL196641 LMF196613:LMH196641 LWB196613:LWD196641 MFX196613:MFZ196641 MPT196613:MPV196641 MZP196613:MZR196641 NJL196613:NJN196641 NTH196613:NTJ196641 ODD196613:ODF196641 OMZ196613:ONB196641 OWV196613:OWX196641 PGR196613:PGT196641 PQN196613:PQP196641 QAJ196613:QAL196641 QKF196613:QKH196641 QUB196613:QUD196641 RDX196613:RDZ196641 RNT196613:RNV196641 RXP196613:RXR196641 SHL196613:SHN196641 SRH196613:SRJ196641 TBD196613:TBF196641 TKZ196613:TLB196641 TUV196613:TUX196641 UER196613:UET196641 UON196613:UOP196641 UYJ196613:UYL196641 VIF196613:VIH196641 VSB196613:VSD196641 WBX196613:WBZ196641 WLT196613:WLV196641 WVP196613:WVR196641 H262149:J262177 JD262149:JF262177 SZ262149:TB262177 ACV262149:ACX262177 AMR262149:AMT262177 AWN262149:AWP262177 BGJ262149:BGL262177 BQF262149:BQH262177 CAB262149:CAD262177 CJX262149:CJZ262177 CTT262149:CTV262177 DDP262149:DDR262177 DNL262149:DNN262177 DXH262149:DXJ262177 EHD262149:EHF262177 EQZ262149:ERB262177 FAV262149:FAX262177 FKR262149:FKT262177 FUN262149:FUP262177 GEJ262149:GEL262177 GOF262149:GOH262177 GYB262149:GYD262177 HHX262149:HHZ262177 HRT262149:HRV262177 IBP262149:IBR262177 ILL262149:ILN262177 IVH262149:IVJ262177 JFD262149:JFF262177 JOZ262149:JPB262177 JYV262149:JYX262177 KIR262149:KIT262177 KSN262149:KSP262177 LCJ262149:LCL262177 LMF262149:LMH262177 LWB262149:LWD262177 MFX262149:MFZ262177 MPT262149:MPV262177 MZP262149:MZR262177 NJL262149:NJN262177 NTH262149:NTJ262177 ODD262149:ODF262177 OMZ262149:ONB262177 OWV262149:OWX262177 PGR262149:PGT262177 PQN262149:PQP262177 QAJ262149:QAL262177 QKF262149:QKH262177 QUB262149:QUD262177 RDX262149:RDZ262177 RNT262149:RNV262177 RXP262149:RXR262177 SHL262149:SHN262177 SRH262149:SRJ262177 TBD262149:TBF262177 TKZ262149:TLB262177 TUV262149:TUX262177 UER262149:UET262177 UON262149:UOP262177 UYJ262149:UYL262177 VIF262149:VIH262177 VSB262149:VSD262177 WBX262149:WBZ262177 WLT262149:WLV262177 WVP262149:WVR262177 H327685:J327713 JD327685:JF327713 SZ327685:TB327713 ACV327685:ACX327713 AMR327685:AMT327713 AWN327685:AWP327713 BGJ327685:BGL327713 BQF327685:BQH327713 CAB327685:CAD327713 CJX327685:CJZ327713 CTT327685:CTV327713 DDP327685:DDR327713 DNL327685:DNN327713 DXH327685:DXJ327713 EHD327685:EHF327713 EQZ327685:ERB327713 FAV327685:FAX327713 FKR327685:FKT327713 FUN327685:FUP327713 GEJ327685:GEL327713 GOF327685:GOH327713 GYB327685:GYD327713 HHX327685:HHZ327713 HRT327685:HRV327713 IBP327685:IBR327713 ILL327685:ILN327713 IVH327685:IVJ327713 JFD327685:JFF327713 JOZ327685:JPB327713 JYV327685:JYX327713 KIR327685:KIT327713 KSN327685:KSP327713 LCJ327685:LCL327713 LMF327685:LMH327713 LWB327685:LWD327713 MFX327685:MFZ327713 MPT327685:MPV327713 MZP327685:MZR327713 NJL327685:NJN327713 NTH327685:NTJ327713 ODD327685:ODF327713 OMZ327685:ONB327713 OWV327685:OWX327713 PGR327685:PGT327713 PQN327685:PQP327713 QAJ327685:QAL327713 QKF327685:QKH327713 QUB327685:QUD327713 RDX327685:RDZ327713 RNT327685:RNV327713 RXP327685:RXR327713 SHL327685:SHN327713 SRH327685:SRJ327713 TBD327685:TBF327713 TKZ327685:TLB327713 TUV327685:TUX327713 UER327685:UET327713 UON327685:UOP327713 UYJ327685:UYL327713 VIF327685:VIH327713 VSB327685:VSD327713 WBX327685:WBZ327713 WLT327685:WLV327713 WVP327685:WVR327713 H393221:J393249 JD393221:JF393249 SZ393221:TB393249 ACV393221:ACX393249 AMR393221:AMT393249 AWN393221:AWP393249 BGJ393221:BGL393249 BQF393221:BQH393249 CAB393221:CAD393249 CJX393221:CJZ393249 CTT393221:CTV393249 DDP393221:DDR393249 DNL393221:DNN393249 DXH393221:DXJ393249 EHD393221:EHF393249 EQZ393221:ERB393249 FAV393221:FAX393249 FKR393221:FKT393249 FUN393221:FUP393249 GEJ393221:GEL393249 GOF393221:GOH393249 GYB393221:GYD393249 HHX393221:HHZ393249 HRT393221:HRV393249 IBP393221:IBR393249 ILL393221:ILN393249 IVH393221:IVJ393249 JFD393221:JFF393249 JOZ393221:JPB393249 JYV393221:JYX393249 KIR393221:KIT393249 KSN393221:KSP393249 LCJ393221:LCL393249 LMF393221:LMH393249 LWB393221:LWD393249 MFX393221:MFZ393249 MPT393221:MPV393249 MZP393221:MZR393249 NJL393221:NJN393249 NTH393221:NTJ393249 ODD393221:ODF393249 OMZ393221:ONB393249 OWV393221:OWX393249 PGR393221:PGT393249 PQN393221:PQP393249 QAJ393221:QAL393249 QKF393221:QKH393249 QUB393221:QUD393249 RDX393221:RDZ393249 RNT393221:RNV393249 RXP393221:RXR393249 SHL393221:SHN393249 SRH393221:SRJ393249 TBD393221:TBF393249 TKZ393221:TLB393249 TUV393221:TUX393249 UER393221:UET393249 UON393221:UOP393249 UYJ393221:UYL393249 VIF393221:VIH393249 VSB393221:VSD393249 WBX393221:WBZ393249 WLT393221:WLV393249 WVP393221:WVR393249 H458757:J458785 JD458757:JF458785 SZ458757:TB458785 ACV458757:ACX458785 AMR458757:AMT458785 AWN458757:AWP458785 BGJ458757:BGL458785 BQF458757:BQH458785 CAB458757:CAD458785 CJX458757:CJZ458785 CTT458757:CTV458785 DDP458757:DDR458785 DNL458757:DNN458785 DXH458757:DXJ458785 EHD458757:EHF458785 EQZ458757:ERB458785 FAV458757:FAX458785 FKR458757:FKT458785 FUN458757:FUP458785 GEJ458757:GEL458785 GOF458757:GOH458785 GYB458757:GYD458785 HHX458757:HHZ458785 HRT458757:HRV458785 IBP458757:IBR458785 ILL458757:ILN458785 IVH458757:IVJ458785 JFD458757:JFF458785 JOZ458757:JPB458785 JYV458757:JYX458785 KIR458757:KIT458785 KSN458757:KSP458785 LCJ458757:LCL458785 LMF458757:LMH458785 LWB458757:LWD458785 MFX458757:MFZ458785 MPT458757:MPV458785 MZP458757:MZR458785 NJL458757:NJN458785 NTH458757:NTJ458785 ODD458757:ODF458785 OMZ458757:ONB458785 OWV458757:OWX458785 PGR458757:PGT458785 PQN458757:PQP458785 QAJ458757:QAL458785 QKF458757:QKH458785 QUB458757:QUD458785 RDX458757:RDZ458785 RNT458757:RNV458785 RXP458757:RXR458785 SHL458757:SHN458785 SRH458757:SRJ458785 TBD458757:TBF458785 TKZ458757:TLB458785 TUV458757:TUX458785 UER458757:UET458785 UON458757:UOP458785 UYJ458757:UYL458785 VIF458757:VIH458785 VSB458757:VSD458785 WBX458757:WBZ458785 WLT458757:WLV458785 WVP458757:WVR458785 H524293:J524321 JD524293:JF524321 SZ524293:TB524321 ACV524293:ACX524321 AMR524293:AMT524321 AWN524293:AWP524321 BGJ524293:BGL524321 BQF524293:BQH524321 CAB524293:CAD524321 CJX524293:CJZ524321 CTT524293:CTV524321 DDP524293:DDR524321 DNL524293:DNN524321 DXH524293:DXJ524321 EHD524293:EHF524321 EQZ524293:ERB524321 FAV524293:FAX524321 FKR524293:FKT524321 FUN524293:FUP524321 GEJ524293:GEL524321 GOF524293:GOH524321 GYB524293:GYD524321 HHX524293:HHZ524321 HRT524293:HRV524321 IBP524293:IBR524321 ILL524293:ILN524321 IVH524293:IVJ524321 JFD524293:JFF524321 JOZ524293:JPB524321 JYV524293:JYX524321 KIR524293:KIT524321 KSN524293:KSP524321 LCJ524293:LCL524321 LMF524293:LMH524321 LWB524293:LWD524321 MFX524293:MFZ524321 MPT524293:MPV524321 MZP524293:MZR524321 NJL524293:NJN524321 NTH524293:NTJ524321 ODD524293:ODF524321 OMZ524293:ONB524321 OWV524293:OWX524321 PGR524293:PGT524321 PQN524293:PQP524321 QAJ524293:QAL524321 QKF524293:QKH524321 QUB524293:QUD524321 RDX524293:RDZ524321 RNT524293:RNV524321 RXP524293:RXR524321 SHL524293:SHN524321 SRH524293:SRJ524321 TBD524293:TBF524321 TKZ524293:TLB524321 TUV524293:TUX524321 UER524293:UET524321 UON524293:UOP524321 UYJ524293:UYL524321 VIF524293:VIH524321 VSB524293:VSD524321 WBX524293:WBZ524321 WLT524293:WLV524321 WVP524293:WVR524321 H589829:J589857 JD589829:JF589857 SZ589829:TB589857 ACV589829:ACX589857 AMR589829:AMT589857 AWN589829:AWP589857 BGJ589829:BGL589857 BQF589829:BQH589857 CAB589829:CAD589857 CJX589829:CJZ589857 CTT589829:CTV589857 DDP589829:DDR589857 DNL589829:DNN589857 DXH589829:DXJ589857 EHD589829:EHF589857 EQZ589829:ERB589857 FAV589829:FAX589857 FKR589829:FKT589857 FUN589829:FUP589857 GEJ589829:GEL589857 GOF589829:GOH589857 GYB589829:GYD589857 HHX589829:HHZ589857 HRT589829:HRV589857 IBP589829:IBR589857 ILL589829:ILN589857 IVH589829:IVJ589857 JFD589829:JFF589857 JOZ589829:JPB589857 JYV589829:JYX589857 KIR589829:KIT589857 KSN589829:KSP589857 LCJ589829:LCL589857 LMF589829:LMH589857 LWB589829:LWD589857 MFX589829:MFZ589857 MPT589829:MPV589857 MZP589829:MZR589857 NJL589829:NJN589857 NTH589829:NTJ589857 ODD589829:ODF589857 OMZ589829:ONB589857 OWV589829:OWX589857 PGR589829:PGT589857 PQN589829:PQP589857 QAJ589829:QAL589857 QKF589829:QKH589857 QUB589829:QUD589857 RDX589829:RDZ589857 RNT589829:RNV589857 RXP589829:RXR589857 SHL589829:SHN589857 SRH589829:SRJ589857 TBD589829:TBF589857 TKZ589829:TLB589857 TUV589829:TUX589857 UER589829:UET589857 UON589829:UOP589857 UYJ589829:UYL589857 VIF589829:VIH589857 VSB589829:VSD589857 WBX589829:WBZ589857 WLT589829:WLV589857 WVP589829:WVR589857 H655365:J655393 JD655365:JF655393 SZ655365:TB655393 ACV655365:ACX655393 AMR655365:AMT655393 AWN655365:AWP655393 BGJ655365:BGL655393 BQF655365:BQH655393 CAB655365:CAD655393 CJX655365:CJZ655393 CTT655365:CTV655393 DDP655365:DDR655393 DNL655365:DNN655393 DXH655365:DXJ655393 EHD655365:EHF655393 EQZ655365:ERB655393 FAV655365:FAX655393 FKR655365:FKT655393 FUN655365:FUP655393 GEJ655365:GEL655393 GOF655365:GOH655393 GYB655365:GYD655393 HHX655365:HHZ655393 HRT655365:HRV655393 IBP655365:IBR655393 ILL655365:ILN655393 IVH655365:IVJ655393 JFD655365:JFF655393 JOZ655365:JPB655393 JYV655365:JYX655393 KIR655365:KIT655393 KSN655365:KSP655393 LCJ655365:LCL655393 LMF655365:LMH655393 LWB655365:LWD655393 MFX655365:MFZ655393 MPT655365:MPV655393 MZP655365:MZR655393 NJL655365:NJN655393 NTH655365:NTJ655393 ODD655365:ODF655393 OMZ655365:ONB655393 OWV655365:OWX655393 PGR655365:PGT655393 PQN655365:PQP655393 QAJ655365:QAL655393 QKF655365:QKH655393 QUB655365:QUD655393 RDX655365:RDZ655393 RNT655365:RNV655393 RXP655365:RXR655393 SHL655365:SHN655393 SRH655365:SRJ655393 TBD655365:TBF655393 TKZ655365:TLB655393 TUV655365:TUX655393 UER655365:UET655393 UON655365:UOP655393 UYJ655365:UYL655393 VIF655365:VIH655393 VSB655365:VSD655393 WBX655365:WBZ655393 WLT655365:WLV655393 WVP655365:WVR655393 H720901:J720929 JD720901:JF720929 SZ720901:TB720929 ACV720901:ACX720929 AMR720901:AMT720929 AWN720901:AWP720929 BGJ720901:BGL720929 BQF720901:BQH720929 CAB720901:CAD720929 CJX720901:CJZ720929 CTT720901:CTV720929 DDP720901:DDR720929 DNL720901:DNN720929 DXH720901:DXJ720929 EHD720901:EHF720929 EQZ720901:ERB720929 FAV720901:FAX720929 FKR720901:FKT720929 FUN720901:FUP720929 GEJ720901:GEL720929 GOF720901:GOH720929 GYB720901:GYD720929 HHX720901:HHZ720929 HRT720901:HRV720929 IBP720901:IBR720929 ILL720901:ILN720929 IVH720901:IVJ720929 JFD720901:JFF720929 JOZ720901:JPB720929 JYV720901:JYX720929 KIR720901:KIT720929 KSN720901:KSP720929 LCJ720901:LCL720929 LMF720901:LMH720929 LWB720901:LWD720929 MFX720901:MFZ720929 MPT720901:MPV720929 MZP720901:MZR720929 NJL720901:NJN720929 NTH720901:NTJ720929 ODD720901:ODF720929 OMZ720901:ONB720929 OWV720901:OWX720929 PGR720901:PGT720929 PQN720901:PQP720929 QAJ720901:QAL720929 QKF720901:QKH720929 QUB720901:QUD720929 RDX720901:RDZ720929 RNT720901:RNV720929 RXP720901:RXR720929 SHL720901:SHN720929 SRH720901:SRJ720929 TBD720901:TBF720929 TKZ720901:TLB720929 TUV720901:TUX720929 UER720901:UET720929 UON720901:UOP720929 UYJ720901:UYL720929 VIF720901:VIH720929 VSB720901:VSD720929 WBX720901:WBZ720929 WLT720901:WLV720929 WVP720901:WVR720929 H786437:J786465 JD786437:JF786465 SZ786437:TB786465 ACV786437:ACX786465 AMR786437:AMT786465 AWN786437:AWP786465 BGJ786437:BGL786465 BQF786437:BQH786465 CAB786437:CAD786465 CJX786437:CJZ786465 CTT786437:CTV786465 DDP786437:DDR786465 DNL786437:DNN786465 DXH786437:DXJ786465 EHD786437:EHF786465 EQZ786437:ERB786465 FAV786437:FAX786465 FKR786437:FKT786465 FUN786437:FUP786465 GEJ786437:GEL786465 GOF786437:GOH786465 GYB786437:GYD786465 HHX786437:HHZ786465 HRT786437:HRV786465 IBP786437:IBR786465 ILL786437:ILN786465 IVH786437:IVJ786465 JFD786437:JFF786465 JOZ786437:JPB786465 JYV786437:JYX786465 KIR786437:KIT786465 KSN786437:KSP786465 LCJ786437:LCL786465 LMF786437:LMH786465 LWB786437:LWD786465 MFX786437:MFZ786465 MPT786437:MPV786465 MZP786437:MZR786465 NJL786437:NJN786465 NTH786437:NTJ786465 ODD786437:ODF786465 OMZ786437:ONB786465 OWV786437:OWX786465 PGR786437:PGT786465 PQN786437:PQP786465 QAJ786437:QAL786465 QKF786437:QKH786465 QUB786437:QUD786465 RDX786437:RDZ786465 RNT786437:RNV786465 RXP786437:RXR786465 SHL786437:SHN786465 SRH786437:SRJ786465 TBD786437:TBF786465 TKZ786437:TLB786465 TUV786437:TUX786465 UER786437:UET786465 UON786437:UOP786465 UYJ786437:UYL786465 VIF786437:VIH786465 VSB786437:VSD786465 WBX786437:WBZ786465 WLT786437:WLV786465 WVP786437:WVR786465 H851973:J852001 JD851973:JF852001 SZ851973:TB852001 ACV851973:ACX852001 AMR851973:AMT852001 AWN851973:AWP852001 BGJ851973:BGL852001 BQF851973:BQH852001 CAB851973:CAD852001 CJX851973:CJZ852001 CTT851973:CTV852001 DDP851973:DDR852001 DNL851973:DNN852001 DXH851973:DXJ852001 EHD851973:EHF852001 EQZ851973:ERB852001 FAV851973:FAX852001 FKR851973:FKT852001 FUN851973:FUP852001 GEJ851973:GEL852001 GOF851973:GOH852001 GYB851973:GYD852001 HHX851973:HHZ852001 HRT851973:HRV852001 IBP851973:IBR852001 ILL851973:ILN852001 IVH851973:IVJ852001 JFD851973:JFF852001 JOZ851973:JPB852001 JYV851973:JYX852001 KIR851973:KIT852001 KSN851973:KSP852001 LCJ851973:LCL852001 LMF851973:LMH852001 LWB851973:LWD852001 MFX851973:MFZ852001 MPT851973:MPV852001 MZP851973:MZR852001 NJL851973:NJN852001 NTH851973:NTJ852001 ODD851973:ODF852001 OMZ851973:ONB852001 OWV851973:OWX852001 PGR851973:PGT852001 PQN851973:PQP852001 QAJ851973:QAL852001 QKF851973:QKH852001 QUB851973:QUD852001 RDX851973:RDZ852001 RNT851973:RNV852001 RXP851973:RXR852001 SHL851973:SHN852001 SRH851973:SRJ852001 TBD851973:TBF852001 TKZ851973:TLB852001 TUV851973:TUX852001 UER851973:UET852001 UON851973:UOP852001 UYJ851973:UYL852001 VIF851973:VIH852001 VSB851973:VSD852001 WBX851973:WBZ852001 WLT851973:WLV852001 WVP851973:WVR852001 H917509:J917537 JD917509:JF917537 SZ917509:TB917537 ACV917509:ACX917537 AMR917509:AMT917537 AWN917509:AWP917537 BGJ917509:BGL917537 BQF917509:BQH917537 CAB917509:CAD917537 CJX917509:CJZ917537 CTT917509:CTV917537 DDP917509:DDR917537 DNL917509:DNN917537 DXH917509:DXJ917537 EHD917509:EHF917537 EQZ917509:ERB917537 FAV917509:FAX917537 FKR917509:FKT917537 FUN917509:FUP917537 GEJ917509:GEL917537 GOF917509:GOH917537 GYB917509:GYD917537 HHX917509:HHZ917537 HRT917509:HRV917537 IBP917509:IBR917537 ILL917509:ILN917537 IVH917509:IVJ917537 JFD917509:JFF917537 JOZ917509:JPB917537 JYV917509:JYX917537 KIR917509:KIT917537 KSN917509:KSP917537 LCJ917509:LCL917537 LMF917509:LMH917537 LWB917509:LWD917537 MFX917509:MFZ917537 MPT917509:MPV917537 MZP917509:MZR917537 NJL917509:NJN917537 NTH917509:NTJ917537 ODD917509:ODF917537 OMZ917509:ONB917537 OWV917509:OWX917537 PGR917509:PGT917537 PQN917509:PQP917537 QAJ917509:QAL917537 QKF917509:QKH917537 QUB917509:QUD917537 RDX917509:RDZ917537 RNT917509:RNV917537 RXP917509:RXR917537 SHL917509:SHN917537 SRH917509:SRJ917537 TBD917509:TBF917537 TKZ917509:TLB917537 TUV917509:TUX917537 UER917509:UET917537 UON917509:UOP917537 UYJ917509:UYL917537 VIF917509:VIH917537 VSB917509:VSD917537 WBX917509:WBZ917537 WLT917509:WLV917537 WVP917509:WVR917537 H983045:J983073 JD983045:JF983073 SZ983045:TB983073 ACV983045:ACX983073 AMR983045:AMT983073 AWN983045:AWP983073 BGJ983045:BGL983073 BQF983045:BQH983073 CAB983045:CAD983073 CJX983045:CJZ983073 CTT983045:CTV983073 DDP983045:DDR983073 DNL983045:DNN983073 DXH983045:DXJ983073 EHD983045:EHF983073 EQZ983045:ERB983073 FAV983045:FAX983073 FKR983045:FKT983073 FUN983045:FUP983073 GEJ983045:GEL983073 GOF983045:GOH983073 GYB983045:GYD983073 HHX983045:HHZ983073 HRT983045:HRV983073 IBP983045:IBR983073 ILL983045:ILN983073 IVH983045:IVJ983073 JFD983045:JFF983073 JOZ983045:JPB983073 JYV983045:JYX983073 KIR983045:KIT983073 KSN983045:KSP983073 LCJ983045:LCL983073 LMF983045:LMH983073 LWB983045:LWD983073 MFX983045:MFZ983073 MPT983045:MPV983073 MZP983045:MZR983073 NJL983045:NJN983073 NTH983045:NTJ983073 ODD983045:ODF983073 OMZ983045:ONB983073 OWV983045:OWX983073 PGR983045:PGT983073 PQN983045:PQP983073 QAJ983045:QAL983073 QKF983045:QKH983073 QUB983045:QUD983073 RDX983045:RDZ983073 RNT983045:RNV983073 RXP983045:RXR983073 SHL983045:SHN983073 SRH983045:SRJ983073 TBD983045:TBF983073 TKZ983045:TLB983073 TUV983045:TUX983073 UER983045:UET983073 UON983045:UOP983073 UYJ983045:UYL983073 VIF983045:VIH983073 VSB983045:VSD983073 WBX983045:WBZ983073 WLT983045:WLV983073 WVP983045:WVR983073">
      <formula1>-99999999999999</formula1>
      <formula2>99999999999999</formula2>
    </dataValidation>
  </dataValidations>
  <pageMargins left="0.7" right="0.7" top="0.75" bottom="0.75" header="0.3" footer="0.3"/>
</worksheet>
</file>

<file path=xl/worksheets/sheet2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Zeros="0" workbookViewId="0">
      <selection activeCell="F24" sqref="F24"/>
    </sheetView>
  </sheetViews>
  <sheetFormatPr defaultColWidth="12.125" defaultRowHeight="15.6" customHeight="1"/>
  <cols>
    <col min="1" max="1" width="34.25" style="2" customWidth="1"/>
    <col min="2" max="2" width="26" style="2" customWidth="1"/>
    <col min="3" max="3" width="34.25" style="2" customWidth="1"/>
    <col min="4" max="4" width="26" style="2" customWidth="1"/>
    <col min="5" max="256" width="12.125" style="2"/>
    <col min="257" max="257" width="34.25" style="2" customWidth="1"/>
    <col min="258" max="258" width="26" style="2" customWidth="1"/>
    <col min="259" max="259" width="34.25" style="2" customWidth="1"/>
    <col min="260" max="260" width="26" style="2" customWidth="1"/>
    <col min="261" max="512" width="12.125" style="2"/>
    <col min="513" max="513" width="34.25" style="2" customWidth="1"/>
    <col min="514" max="514" width="26" style="2" customWidth="1"/>
    <col min="515" max="515" width="34.25" style="2" customWidth="1"/>
    <col min="516" max="516" width="26" style="2" customWidth="1"/>
    <col min="517" max="768" width="12.125" style="2"/>
    <col min="769" max="769" width="34.25" style="2" customWidth="1"/>
    <col min="770" max="770" width="26" style="2" customWidth="1"/>
    <col min="771" max="771" width="34.25" style="2" customWidth="1"/>
    <col min="772" max="772" width="26" style="2" customWidth="1"/>
    <col min="773" max="1024" width="12.125" style="2"/>
    <col min="1025" max="1025" width="34.25" style="2" customWidth="1"/>
    <col min="1026" max="1026" width="26" style="2" customWidth="1"/>
    <col min="1027" max="1027" width="34.25" style="2" customWidth="1"/>
    <col min="1028" max="1028" width="26" style="2" customWidth="1"/>
    <col min="1029" max="1280" width="12.125" style="2"/>
    <col min="1281" max="1281" width="34.25" style="2" customWidth="1"/>
    <col min="1282" max="1282" width="26" style="2" customWidth="1"/>
    <col min="1283" max="1283" width="34.25" style="2" customWidth="1"/>
    <col min="1284" max="1284" width="26" style="2" customWidth="1"/>
    <col min="1285" max="1536" width="12.125" style="2"/>
    <col min="1537" max="1537" width="34.25" style="2" customWidth="1"/>
    <col min="1538" max="1538" width="26" style="2" customWidth="1"/>
    <col min="1539" max="1539" width="34.25" style="2" customWidth="1"/>
    <col min="1540" max="1540" width="26" style="2" customWidth="1"/>
    <col min="1541" max="1792" width="12.125" style="2"/>
    <col min="1793" max="1793" width="34.25" style="2" customWidth="1"/>
    <col min="1794" max="1794" width="26" style="2" customWidth="1"/>
    <col min="1795" max="1795" width="34.25" style="2" customWidth="1"/>
    <col min="1796" max="1796" width="26" style="2" customWidth="1"/>
    <col min="1797" max="2048" width="12.125" style="2"/>
    <col min="2049" max="2049" width="34.25" style="2" customWidth="1"/>
    <col min="2050" max="2050" width="26" style="2" customWidth="1"/>
    <col min="2051" max="2051" width="34.25" style="2" customWidth="1"/>
    <col min="2052" max="2052" width="26" style="2" customWidth="1"/>
    <col min="2053" max="2304" width="12.125" style="2"/>
    <col min="2305" max="2305" width="34.25" style="2" customWidth="1"/>
    <col min="2306" max="2306" width="26" style="2" customWidth="1"/>
    <col min="2307" max="2307" width="34.25" style="2" customWidth="1"/>
    <col min="2308" max="2308" width="26" style="2" customWidth="1"/>
    <col min="2309" max="2560" width="12.125" style="2"/>
    <col min="2561" max="2561" width="34.25" style="2" customWidth="1"/>
    <col min="2562" max="2562" width="26" style="2" customWidth="1"/>
    <col min="2563" max="2563" width="34.25" style="2" customWidth="1"/>
    <col min="2564" max="2564" width="26" style="2" customWidth="1"/>
    <col min="2565" max="2816" width="12.125" style="2"/>
    <col min="2817" max="2817" width="34.25" style="2" customWidth="1"/>
    <col min="2818" max="2818" width="26" style="2" customWidth="1"/>
    <col min="2819" max="2819" width="34.25" style="2" customWidth="1"/>
    <col min="2820" max="2820" width="26" style="2" customWidth="1"/>
    <col min="2821" max="3072" width="12.125" style="2"/>
    <col min="3073" max="3073" width="34.25" style="2" customWidth="1"/>
    <col min="3074" max="3074" width="26" style="2" customWidth="1"/>
    <col min="3075" max="3075" width="34.25" style="2" customWidth="1"/>
    <col min="3076" max="3076" width="26" style="2" customWidth="1"/>
    <col min="3077" max="3328" width="12.125" style="2"/>
    <col min="3329" max="3329" width="34.25" style="2" customWidth="1"/>
    <col min="3330" max="3330" width="26" style="2" customWidth="1"/>
    <col min="3331" max="3331" width="34.25" style="2" customWidth="1"/>
    <col min="3332" max="3332" width="26" style="2" customWidth="1"/>
    <col min="3333" max="3584" width="12.125" style="2"/>
    <col min="3585" max="3585" width="34.25" style="2" customWidth="1"/>
    <col min="3586" max="3586" width="26" style="2" customWidth="1"/>
    <col min="3587" max="3587" width="34.25" style="2" customWidth="1"/>
    <col min="3588" max="3588" width="26" style="2" customWidth="1"/>
    <col min="3589" max="3840" width="12.125" style="2"/>
    <col min="3841" max="3841" width="34.25" style="2" customWidth="1"/>
    <col min="3842" max="3842" width="26" style="2" customWidth="1"/>
    <col min="3843" max="3843" width="34.25" style="2" customWidth="1"/>
    <col min="3844" max="3844" width="26" style="2" customWidth="1"/>
    <col min="3845" max="4096" width="12.125" style="2"/>
    <col min="4097" max="4097" width="34.25" style="2" customWidth="1"/>
    <col min="4098" max="4098" width="26" style="2" customWidth="1"/>
    <col min="4099" max="4099" width="34.25" style="2" customWidth="1"/>
    <col min="4100" max="4100" width="26" style="2" customWidth="1"/>
    <col min="4101" max="4352" width="12.125" style="2"/>
    <col min="4353" max="4353" width="34.25" style="2" customWidth="1"/>
    <col min="4354" max="4354" width="26" style="2" customWidth="1"/>
    <col min="4355" max="4355" width="34.25" style="2" customWidth="1"/>
    <col min="4356" max="4356" width="26" style="2" customWidth="1"/>
    <col min="4357" max="4608" width="12.125" style="2"/>
    <col min="4609" max="4609" width="34.25" style="2" customWidth="1"/>
    <col min="4610" max="4610" width="26" style="2" customWidth="1"/>
    <col min="4611" max="4611" width="34.25" style="2" customWidth="1"/>
    <col min="4612" max="4612" width="26" style="2" customWidth="1"/>
    <col min="4613" max="4864" width="12.125" style="2"/>
    <col min="4865" max="4865" width="34.25" style="2" customWidth="1"/>
    <col min="4866" max="4866" width="26" style="2" customWidth="1"/>
    <col min="4867" max="4867" width="34.25" style="2" customWidth="1"/>
    <col min="4868" max="4868" width="26" style="2" customWidth="1"/>
    <col min="4869" max="5120" width="12.125" style="2"/>
    <col min="5121" max="5121" width="34.25" style="2" customWidth="1"/>
    <col min="5122" max="5122" width="26" style="2" customWidth="1"/>
    <col min="5123" max="5123" width="34.25" style="2" customWidth="1"/>
    <col min="5124" max="5124" width="26" style="2" customWidth="1"/>
    <col min="5125" max="5376" width="12.125" style="2"/>
    <col min="5377" max="5377" width="34.25" style="2" customWidth="1"/>
    <col min="5378" max="5378" width="26" style="2" customWidth="1"/>
    <col min="5379" max="5379" width="34.25" style="2" customWidth="1"/>
    <col min="5380" max="5380" width="26" style="2" customWidth="1"/>
    <col min="5381" max="5632" width="12.125" style="2"/>
    <col min="5633" max="5633" width="34.25" style="2" customWidth="1"/>
    <col min="5634" max="5634" width="26" style="2" customWidth="1"/>
    <col min="5635" max="5635" width="34.25" style="2" customWidth="1"/>
    <col min="5636" max="5636" width="26" style="2" customWidth="1"/>
    <col min="5637" max="5888" width="12.125" style="2"/>
    <col min="5889" max="5889" width="34.25" style="2" customWidth="1"/>
    <col min="5890" max="5890" width="26" style="2" customWidth="1"/>
    <col min="5891" max="5891" width="34.25" style="2" customWidth="1"/>
    <col min="5892" max="5892" width="26" style="2" customWidth="1"/>
    <col min="5893" max="6144" width="12.125" style="2"/>
    <col min="6145" max="6145" width="34.25" style="2" customWidth="1"/>
    <col min="6146" max="6146" width="26" style="2" customWidth="1"/>
    <col min="6147" max="6147" width="34.25" style="2" customWidth="1"/>
    <col min="6148" max="6148" width="26" style="2" customWidth="1"/>
    <col min="6149" max="6400" width="12.125" style="2"/>
    <col min="6401" max="6401" width="34.25" style="2" customWidth="1"/>
    <col min="6402" max="6402" width="26" style="2" customWidth="1"/>
    <col min="6403" max="6403" width="34.25" style="2" customWidth="1"/>
    <col min="6404" max="6404" width="26" style="2" customWidth="1"/>
    <col min="6405" max="6656" width="12.125" style="2"/>
    <col min="6657" max="6657" width="34.25" style="2" customWidth="1"/>
    <col min="6658" max="6658" width="26" style="2" customWidth="1"/>
    <col min="6659" max="6659" width="34.25" style="2" customWidth="1"/>
    <col min="6660" max="6660" width="26" style="2" customWidth="1"/>
    <col min="6661" max="6912" width="12.125" style="2"/>
    <col min="6913" max="6913" width="34.25" style="2" customWidth="1"/>
    <col min="6914" max="6914" width="26" style="2" customWidth="1"/>
    <col min="6915" max="6915" width="34.25" style="2" customWidth="1"/>
    <col min="6916" max="6916" width="26" style="2" customWidth="1"/>
    <col min="6917" max="7168" width="12.125" style="2"/>
    <col min="7169" max="7169" width="34.25" style="2" customWidth="1"/>
    <col min="7170" max="7170" width="26" style="2" customWidth="1"/>
    <col min="7171" max="7171" width="34.25" style="2" customWidth="1"/>
    <col min="7172" max="7172" width="26" style="2" customWidth="1"/>
    <col min="7173" max="7424" width="12.125" style="2"/>
    <col min="7425" max="7425" width="34.25" style="2" customWidth="1"/>
    <col min="7426" max="7426" width="26" style="2" customWidth="1"/>
    <col min="7427" max="7427" width="34.25" style="2" customWidth="1"/>
    <col min="7428" max="7428" width="26" style="2" customWidth="1"/>
    <col min="7429" max="7680" width="12.125" style="2"/>
    <col min="7681" max="7681" width="34.25" style="2" customWidth="1"/>
    <col min="7682" max="7682" width="26" style="2" customWidth="1"/>
    <col min="7683" max="7683" width="34.25" style="2" customWidth="1"/>
    <col min="7684" max="7684" width="26" style="2" customWidth="1"/>
    <col min="7685" max="7936" width="12.125" style="2"/>
    <col min="7937" max="7937" width="34.25" style="2" customWidth="1"/>
    <col min="7938" max="7938" width="26" style="2" customWidth="1"/>
    <col min="7939" max="7939" width="34.25" style="2" customWidth="1"/>
    <col min="7940" max="7940" width="26" style="2" customWidth="1"/>
    <col min="7941" max="8192" width="12.125" style="2"/>
    <col min="8193" max="8193" width="34.25" style="2" customWidth="1"/>
    <col min="8194" max="8194" width="26" style="2" customWidth="1"/>
    <col min="8195" max="8195" width="34.25" style="2" customWidth="1"/>
    <col min="8196" max="8196" width="26" style="2" customWidth="1"/>
    <col min="8197" max="8448" width="12.125" style="2"/>
    <col min="8449" max="8449" width="34.25" style="2" customWidth="1"/>
    <col min="8450" max="8450" width="26" style="2" customWidth="1"/>
    <col min="8451" max="8451" width="34.25" style="2" customWidth="1"/>
    <col min="8452" max="8452" width="26" style="2" customWidth="1"/>
    <col min="8453" max="8704" width="12.125" style="2"/>
    <col min="8705" max="8705" width="34.25" style="2" customWidth="1"/>
    <col min="8706" max="8706" width="26" style="2" customWidth="1"/>
    <col min="8707" max="8707" width="34.25" style="2" customWidth="1"/>
    <col min="8708" max="8708" width="26" style="2" customWidth="1"/>
    <col min="8709" max="8960" width="12.125" style="2"/>
    <col min="8961" max="8961" width="34.25" style="2" customWidth="1"/>
    <col min="8962" max="8962" width="26" style="2" customWidth="1"/>
    <col min="8963" max="8963" width="34.25" style="2" customWidth="1"/>
    <col min="8964" max="8964" width="26" style="2" customWidth="1"/>
    <col min="8965" max="9216" width="12.125" style="2"/>
    <col min="9217" max="9217" width="34.25" style="2" customWidth="1"/>
    <col min="9218" max="9218" width="26" style="2" customWidth="1"/>
    <col min="9219" max="9219" width="34.25" style="2" customWidth="1"/>
    <col min="9220" max="9220" width="26" style="2" customWidth="1"/>
    <col min="9221" max="9472" width="12.125" style="2"/>
    <col min="9473" max="9473" width="34.25" style="2" customWidth="1"/>
    <col min="9474" max="9474" width="26" style="2" customWidth="1"/>
    <col min="9475" max="9475" width="34.25" style="2" customWidth="1"/>
    <col min="9476" max="9476" width="26" style="2" customWidth="1"/>
    <col min="9477" max="9728" width="12.125" style="2"/>
    <col min="9729" max="9729" width="34.25" style="2" customWidth="1"/>
    <col min="9730" max="9730" width="26" style="2" customWidth="1"/>
    <col min="9731" max="9731" width="34.25" style="2" customWidth="1"/>
    <col min="9732" max="9732" width="26" style="2" customWidth="1"/>
    <col min="9733" max="9984" width="12.125" style="2"/>
    <col min="9985" max="9985" width="34.25" style="2" customWidth="1"/>
    <col min="9986" max="9986" width="26" style="2" customWidth="1"/>
    <col min="9987" max="9987" width="34.25" style="2" customWidth="1"/>
    <col min="9988" max="9988" width="26" style="2" customWidth="1"/>
    <col min="9989" max="10240" width="12.125" style="2"/>
    <col min="10241" max="10241" width="34.25" style="2" customWidth="1"/>
    <col min="10242" max="10242" width="26" style="2" customWidth="1"/>
    <col min="10243" max="10243" width="34.25" style="2" customWidth="1"/>
    <col min="10244" max="10244" width="26" style="2" customWidth="1"/>
    <col min="10245" max="10496" width="12.125" style="2"/>
    <col min="10497" max="10497" width="34.25" style="2" customWidth="1"/>
    <col min="10498" max="10498" width="26" style="2" customWidth="1"/>
    <col min="10499" max="10499" width="34.25" style="2" customWidth="1"/>
    <col min="10500" max="10500" width="26" style="2" customWidth="1"/>
    <col min="10501" max="10752" width="12.125" style="2"/>
    <col min="10753" max="10753" width="34.25" style="2" customWidth="1"/>
    <col min="10754" max="10754" width="26" style="2" customWidth="1"/>
    <col min="10755" max="10755" width="34.25" style="2" customWidth="1"/>
    <col min="10756" max="10756" width="26" style="2" customWidth="1"/>
    <col min="10757" max="11008" width="12.125" style="2"/>
    <col min="11009" max="11009" width="34.25" style="2" customWidth="1"/>
    <col min="11010" max="11010" width="26" style="2" customWidth="1"/>
    <col min="11011" max="11011" width="34.25" style="2" customWidth="1"/>
    <col min="11012" max="11012" width="26" style="2" customWidth="1"/>
    <col min="11013" max="11264" width="12.125" style="2"/>
    <col min="11265" max="11265" width="34.25" style="2" customWidth="1"/>
    <col min="11266" max="11266" width="26" style="2" customWidth="1"/>
    <col min="11267" max="11267" width="34.25" style="2" customWidth="1"/>
    <col min="11268" max="11268" width="26" style="2" customWidth="1"/>
    <col min="11269" max="11520" width="12.125" style="2"/>
    <col min="11521" max="11521" width="34.25" style="2" customWidth="1"/>
    <col min="11522" max="11522" width="26" style="2" customWidth="1"/>
    <col min="11523" max="11523" width="34.25" style="2" customWidth="1"/>
    <col min="11524" max="11524" width="26" style="2" customWidth="1"/>
    <col min="11525" max="11776" width="12.125" style="2"/>
    <col min="11777" max="11777" width="34.25" style="2" customWidth="1"/>
    <col min="11778" max="11778" width="26" style="2" customWidth="1"/>
    <col min="11779" max="11779" width="34.25" style="2" customWidth="1"/>
    <col min="11780" max="11780" width="26" style="2" customWidth="1"/>
    <col min="11781" max="12032" width="12.125" style="2"/>
    <col min="12033" max="12033" width="34.25" style="2" customWidth="1"/>
    <col min="12034" max="12034" width="26" style="2" customWidth="1"/>
    <col min="12035" max="12035" width="34.25" style="2" customWidth="1"/>
    <col min="12036" max="12036" width="26" style="2" customWidth="1"/>
    <col min="12037" max="12288" width="12.125" style="2"/>
    <col min="12289" max="12289" width="34.25" style="2" customWidth="1"/>
    <col min="12290" max="12290" width="26" style="2" customWidth="1"/>
    <col min="12291" max="12291" width="34.25" style="2" customWidth="1"/>
    <col min="12292" max="12292" width="26" style="2" customWidth="1"/>
    <col min="12293" max="12544" width="12.125" style="2"/>
    <col min="12545" max="12545" width="34.25" style="2" customWidth="1"/>
    <col min="12546" max="12546" width="26" style="2" customWidth="1"/>
    <col min="12547" max="12547" width="34.25" style="2" customWidth="1"/>
    <col min="12548" max="12548" width="26" style="2" customWidth="1"/>
    <col min="12549" max="12800" width="12.125" style="2"/>
    <col min="12801" max="12801" width="34.25" style="2" customWidth="1"/>
    <col min="12802" max="12802" width="26" style="2" customWidth="1"/>
    <col min="12803" max="12803" width="34.25" style="2" customWidth="1"/>
    <col min="12804" max="12804" width="26" style="2" customWidth="1"/>
    <col min="12805" max="13056" width="12.125" style="2"/>
    <col min="13057" max="13057" width="34.25" style="2" customWidth="1"/>
    <col min="13058" max="13058" width="26" style="2" customWidth="1"/>
    <col min="13059" max="13059" width="34.25" style="2" customWidth="1"/>
    <col min="13060" max="13060" width="26" style="2" customWidth="1"/>
    <col min="13061" max="13312" width="12.125" style="2"/>
    <col min="13313" max="13313" width="34.25" style="2" customWidth="1"/>
    <col min="13314" max="13314" width="26" style="2" customWidth="1"/>
    <col min="13315" max="13315" width="34.25" style="2" customWidth="1"/>
    <col min="13316" max="13316" width="26" style="2" customWidth="1"/>
    <col min="13317" max="13568" width="12.125" style="2"/>
    <col min="13569" max="13569" width="34.25" style="2" customWidth="1"/>
    <col min="13570" max="13570" width="26" style="2" customWidth="1"/>
    <col min="13571" max="13571" width="34.25" style="2" customWidth="1"/>
    <col min="13572" max="13572" width="26" style="2" customWidth="1"/>
    <col min="13573" max="13824" width="12.125" style="2"/>
    <col min="13825" max="13825" width="34.25" style="2" customWidth="1"/>
    <col min="13826" max="13826" width="26" style="2" customWidth="1"/>
    <col min="13827" max="13827" width="34.25" style="2" customWidth="1"/>
    <col min="13828" max="13828" width="26" style="2" customWidth="1"/>
    <col min="13829" max="14080" width="12.125" style="2"/>
    <col min="14081" max="14081" width="34.25" style="2" customWidth="1"/>
    <col min="14082" max="14082" width="26" style="2" customWidth="1"/>
    <col min="14083" max="14083" width="34.25" style="2" customWidth="1"/>
    <col min="14084" max="14084" width="26" style="2" customWidth="1"/>
    <col min="14085" max="14336" width="12.125" style="2"/>
    <col min="14337" max="14337" width="34.25" style="2" customWidth="1"/>
    <col min="14338" max="14338" width="26" style="2" customWidth="1"/>
    <col min="14339" max="14339" width="34.25" style="2" customWidth="1"/>
    <col min="14340" max="14340" width="26" style="2" customWidth="1"/>
    <col min="14341" max="14592" width="12.125" style="2"/>
    <col min="14593" max="14593" width="34.25" style="2" customWidth="1"/>
    <col min="14594" max="14594" width="26" style="2" customWidth="1"/>
    <col min="14595" max="14595" width="34.25" style="2" customWidth="1"/>
    <col min="14596" max="14596" width="26" style="2" customWidth="1"/>
    <col min="14597" max="14848" width="12.125" style="2"/>
    <col min="14849" max="14849" width="34.25" style="2" customWidth="1"/>
    <col min="14850" max="14850" width="26" style="2" customWidth="1"/>
    <col min="14851" max="14851" width="34.25" style="2" customWidth="1"/>
    <col min="14852" max="14852" width="26" style="2" customWidth="1"/>
    <col min="14853" max="15104" width="12.125" style="2"/>
    <col min="15105" max="15105" width="34.25" style="2" customWidth="1"/>
    <col min="15106" max="15106" width="26" style="2" customWidth="1"/>
    <col min="15107" max="15107" width="34.25" style="2" customWidth="1"/>
    <col min="15108" max="15108" width="26" style="2" customWidth="1"/>
    <col min="15109" max="15360" width="12.125" style="2"/>
    <col min="15361" max="15361" width="34.25" style="2" customWidth="1"/>
    <col min="15362" max="15362" width="26" style="2" customWidth="1"/>
    <col min="15363" max="15363" width="34.25" style="2" customWidth="1"/>
    <col min="15364" max="15364" width="26" style="2" customWidth="1"/>
    <col min="15365" max="15616" width="12.125" style="2"/>
    <col min="15617" max="15617" width="34.25" style="2" customWidth="1"/>
    <col min="15618" max="15618" width="26" style="2" customWidth="1"/>
    <col min="15619" max="15619" width="34.25" style="2" customWidth="1"/>
    <col min="15620" max="15620" width="26" style="2" customWidth="1"/>
    <col min="15621" max="15872" width="12.125" style="2"/>
    <col min="15873" max="15873" width="34.25" style="2" customWidth="1"/>
    <col min="15874" max="15874" width="26" style="2" customWidth="1"/>
    <col min="15875" max="15875" width="34.25" style="2" customWidth="1"/>
    <col min="15876" max="15876" width="26" style="2" customWidth="1"/>
    <col min="15877" max="16128" width="12.125" style="2"/>
    <col min="16129" max="16129" width="34.25" style="2" customWidth="1"/>
    <col min="16130" max="16130" width="26" style="2" customWidth="1"/>
    <col min="16131" max="16131" width="34.25" style="2" customWidth="1"/>
    <col min="16132" max="16132" width="26" style="2" customWidth="1"/>
    <col min="16133" max="16384" width="12.125" style="2"/>
  </cols>
  <sheetData>
    <row r="1" spans="1:4" ht="22.5">
      <c r="A1" s="1" t="str">
        <f>'[8]##BASEINFO'!$B$2&amp;"度"&amp;'[8]##BASEINFO'!$B$7&amp;"国有资本经营预算转移性收支决算录入表"</f>
        <v>2023年度开发区国有资本经营预算转移性收支决算录入表</v>
      </c>
      <c r="B1" s="1"/>
      <c r="C1" s="1"/>
      <c r="D1" s="1"/>
    </row>
    <row r="2" spans="1:4" ht="14.25">
      <c r="A2" s="3" t="s">
        <v>1117</v>
      </c>
      <c r="B2" s="3"/>
      <c r="C2" s="3"/>
      <c r="D2" s="3"/>
    </row>
    <row r="3" spans="1:4" ht="14.25">
      <c r="A3" s="4" t="s">
        <v>1022</v>
      </c>
      <c r="B3" s="4" t="s">
        <v>990</v>
      </c>
      <c r="C3" s="4" t="s">
        <v>1022</v>
      </c>
      <c r="D3" s="4" t="s">
        <v>990</v>
      </c>
    </row>
    <row r="4" spans="1:4" ht="14.25">
      <c r="A4" s="23" t="s">
        <v>1113</v>
      </c>
      <c r="B4" s="6">
        <f>[8]L14!E5</f>
        <v>0</v>
      </c>
      <c r="C4" s="23" t="s">
        <v>1114</v>
      </c>
      <c r="D4" s="6">
        <f>[8]L14!J5</f>
        <v>0</v>
      </c>
    </row>
    <row r="5" spans="1:4" ht="14.25">
      <c r="A5" s="23" t="s">
        <v>2362</v>
      </c>
      <c r="B5" s="6"/>
      <c r="C5" s="23" t="s">
        <v>2363</v>
      </c>
      <c r="D5" s="6"/>
    </row>
    <row r="6" spans="1:4" ht="14.25">
      <c r="A6" s="23" t="s">
        <v>2364</v>
      </c>
      <c r="B6" s="6"/>
      <c r="C6" s="23" t="s">
        <v>2365</v>
      </c>
      <c r="D6" s="6"/>
    </row>
    <row r="7" spans="1:4" ht="14.25">
      <c r="A7" s="23" t="s">
        <v>2366</v>
      </c>
      <c r="B7" s="6"/>
      <c r="C7" s="23" t="s">
        <v>2367</v>
      </c>
      <c r="D7" s="6"/>
    </row>
    <row r="8" spans="1:4" ht="14.25">
      <c r="A8" s="23" t="s">
        <v>2368</v>
      </c>
      <c r="B8" s="6"/>
      <c r="C8" s="23" t="s">
        <v>2369</v>
      </c>
      <c r="D8" s="6"/>
    </row>
    <row r="9" spans="1:4" ht="14.25">
      <c r="A9" s="23" t="s">
        <v>2370</v>
      </c>
      <c r="B9" s="6"/>
      <c r="C9" s="23" t="s">
        <v>2371</v>
      </c>
      <c r="D9" s="6"/>
    </row>
    <row r="10" spans="1:4" ht="14.25">
      <c r="A10" s="23"/>
      <c r="B10" s="30"/>
      <c r="C10" s="23" t="s">
        <v>2372</v>
      </c>
      <c r="D10" s="6">
        <f>B11-SUM(D4:D9)</f>
        <v>0</v>
      </c>
    </row>
    <row r="11" spans="1:4" ht="14.25">
      <c r="A11" s="4" t="s">
        <v>2056</v>
      </c>
      <c r="B11" s="6">
        <f>SUM(B4:B9)</f>
        <v>0</v>
      </c>
      <c r="C11" s="4" t="s">
        <v>2057</v>
      </c>
      <c r="D11" s="6">
        <f>SUM(D4:D10)</f>
        <v>0</v>
      </c>
    </row>
  </sheetData>
  <mergeCells count="2">
    <mergeCell ref="A1:D1"/>
    <mergeCell ref="A2:D2"/>
  </mergeCells>
  <phoneticPr fontId="14" type="noConversion"/>
  <dataValidations count="1">
    <dataValidation type="decimal" allowBlank="1" showInputMessage="1" showErrorMessage="1" sqref="B4:B9 IX4:IX9 ST4:ST9 ACP4:ACP9 AML4:AML9 AWH4:AWH9 BGD4:BGD9 BPZ4:BPZ9 BZV4:BZV9 CJR4:CJR9 CTN4:CTN9 DDJ4:DDJ9 DNF4:DNF9 DXB4:DXB9 EGX4:EGX9 EQT4:EQT9 FAP4:FAP9 FKL4:FKL9 FUH4:FUH9 GED4:GED9 GNZ4:GNZ9 GXV4:GXV9 HHR4:HHR9 HRN4:HRN9 IBJ4:IBJ9 ILF4:ILF9 IVB4:IVB9 JEX4:JEX9 JOT4:JOT9 JYP4:JYP9 KIL4:KIL9 KSH4:KSH9 LCD4:LCD9 LLZ4:LLZ9 LVV4:LVV9 MFR4:MFR9 MPN4:MPN9 MZJ4:MZJ9 NJF4:NJF9 NTB4:NTB9 OCX4:OCX9 OMT4:OMT9 OWP4:OWP9 PGL4:PGL9 PQH4:PQH9 QAD4:QAD9 QJZ4:QJZ9 QTV4:QTV9 RDR4:RDR9 RNN4:RNN9 RXJ4:RXJ9 SHF4:SHF9 SRB4:SRB9 TAX4:TAX9 TKT4:TKT9 TUP4:TUP9 UEL4:UEL9 UOH4:UOH9 UYD4:UYD9 VHZ4:VHZ9 VRV4:VRV9 WBR4:WBR9 WLN4:WLN9 WVJ4:WVJ9 B65540:B65545 IX65540:IX65545 ST65540:ST65545 ACP65540:ACP65545 AML65540:AML65545 AWH65540:AWH65545 BGD65540:BGD65545 BPZ65540:BPZ65545 BZV65540:BZV65545 CJR65540:CJR65545 CTN65540:CTN65545 DDJ65540:DDJ65545 DNF65540:DNF65545 DXB65540:DXB65545 EGX65540:EGX65545 EQT65540:EQT65545 FAP65540:FAP65545 FKL65540:FKL65545 FUH65540:FUH65545 GED65540:GED65545 GNZ65540:GNZ65545 GXV65540:GXV65545 HHR65540:HHR65545 HRN65540:HRN65545 IBJ65540:IBJ65545 ILF65540:ILF65545 IVB65540:IVB65545 JEX65540:JEX65545 JOT65540:JOT65545 JYP65540:JYP65545 KIL65540:KIL65545 KSH65540:KSH65545 LCD65540:LCD65545 LLZ65540:LLZ65545 LVV65540:LVV65545 MFR65540:MFR65545 MPN65540:MPN65545 MZJ65540:MZJ65545 NJF65540:NJF65545 NTB65540:NTB65545 OCX65540:OCX65545 OMT65540:OMT65545 OWP65540:OWP65545 PGL65540:PGL65545 PQH65540:PQH65545 QAD65540:QAD65545 QJZ65540:QJZ65545 QTV65540:QTV65545 RDR65540:RDR65545 RNN65540:RNN65545 RXJ65540:RXJ65545 SHF65540:SHF65545 SRB65540:SRB65545 TAX65540:TAX65545 TKT65540:TKT65545 TUP65540:TUP65545 UEL65540:UEL65545 UOH65540:UOH65545 UYD65540:UYD65545 VHZ65540:VHZ65545 VRV65540:VRV65545 WBR65540:WBR65545 WLN65540:WLN65545 WVJ65540:WVJ65545 B131076:B131081 IX131076:IX131081 ST131076:ST131081 ACP131076:ACP131081 AML131076:AML131081 AWH131076:AWH131081 BGD131076:BGD131081 BPZ131076:BPZ131081 BZV131076:BZV131081 CJR131076:CJR131081 CTN131076:CTN131081 DDJ131076:DDJ131081 DNF131076:DNF131081 DXB131076:DXB131081 EGX131076:EGX131081 EQT131076:EQT131081 FAP131076:FAP131081 FKL131076:FKL131081 FUH131076:FUH131081 GED131076:GED131081 GNZ131076:GNZ131081 GXV131076:GXV131081 HHR131076:HHR131081 HRN131076:HRN131081 IBJ131076:IBJ131081 ILF131076:ILF131081 IVB131076:IVB131081 JEX131076:JEX131081 JOT131076:JOT131081 JYP131076:JYP131081 KIL131076:KIL131081 KSH131076:KSH131081 LCD131076:LCD131081 LLZ131076:LLZ131081 LVV131076:LVV131081 MFR131076:MFR131081 MPN131076:MPN131081 MZJ131076:MZJ131081 NJF131076:NJF131081 NTB131076:NTB131081 OCX131076:OCX131081 OMT131076:OMT131081 OWP131076:OWP131081 PGL131076:PGL131081 PQH131076:PQH131081 QAD131076:QAD131081 QJZ131076:QJZ131081 QTV131076:QTV131081 RDR131076:RDR131081 RNN131076:RNN131081 RXJ131076:RXJ131081 SHF131076:SHF131081 SRB131076:SRB131081 TAX131076:TAX131081 TKT131076:TKT131081 TUP131076:TUP131081 UEL131076:UEL131081 UOH131076:UOH131081 UYD131076:UYD131081 VHZ131076:VHZ131081 VRV131076:VRV131081 WBR131076:WBR131081 WLN131076:WLN131081 WVJ131076:WVJ131081 B196612:B196617 IX196612:IX196617 ST196612:ST196617 ACP196612:ACP196617 AML196612:AML196617 AWH196612:AWH196617 BGD196612:BGD196617 BPZ196612:BPZ196617 BZV196612:BZV196617 CJR196612:CJR196617 CTN196612:CTN196617 DDJ196612:DDJ196617 DNF196612:DNF196617 DXB196612:DXB196617 EGX196612:EGX196617 EQT196612:EQT196617 FAP196612:FAP196617 FKL196612:FKL196617 FUH196612:FUH196617 GED196612:GED196617 GNZ196612:GNZ196617 GXV196612:GXV196617 HHR196612:HHR196617 HRN196612:HRN196617 IBJ196612:IBJ196617 ILF196612:ILF196617 IVB196612:IVB196617 JEX196612:JEX196617 JOT196612:JOT196617 JYP196612:JYP196617 KIL196612:KIL196617 KSH196612:KSH196617 LCD196612:LCD196617 LLZ196612:LLZ196617 LVV196612:LVV196617 MFR196612:MFR196617 MPN196612:MPN196617 MZJ196612:MZJ196617 NJF196612:NJF196617 NTB196612:NTB196617 OCX196612:OCX196617 OMT196612:OMT196617 OWP196612:OWP196617 PGL196612:PGL196617 PQH196612:PQH196617 QAD196612:QAD196617 QJZ196612:QJZ196617 QTV196612:QTV196617 RDR196612:RDR196617 RNN196612:RNN196617 RXJ196612:RXJ196617 SHF196612:SHF196617 SRB196612:SRB196617 TAX196612:TAX196617 TKT196612:TKT196617 TUP196612:TUP196617 UEL196612:UEL196617 UOH196612:UOH196617 UYD196612:UYD196617 VHZ196612:VHZ196617 VRV196612:VRV196617 WBR196612:WBR196617 WLN196612:WLN196617 WVJ196612:WVJ196617 B262148:B262153 IX262148:IX262153 ST262148:ST262153 ACP262148:ACP262153 AML262148:AML262153 AWH262148:AWH262153 BGD262148:BGD262153 BPZ262148:BPZ262153 BZV262148:BZV262153 CJR262148:CJR262153 CTN262148:CTN262153 DDJ262148:DDJ262153 DNF262148:DNF262153 DXB262148:DXB262153 EGX262148:EGX262153 EQT262148:EQT262153 FAP262148:FAP262153 FKL262148:FKL262153 FUH262148:FUH262153 GED262148:GED262153 GNZ262148:GNZ262153 GXV262148:GXV262153 HHR262148:HHR262153 HRN262148:HRN262153 IBJ262148:IBJ262153 ILF262148:ILF262153 IVB262148:IVB262153 JEX262148:JEX262153 JOT262148:JOT262153 JYP262148:JYP262153 KIL262148:KIL262153 KSH262148:KSH262153 LCD262148:LCD262153 LLZ262148:LLZ262153 LVV262148:LVV262153 MFR262148:MFR262153 MPN262148:MPN262153 MZJ262148:MZJ262153 NJF262148:NJF262153 NTB262148:NTB262153 OCX262148:OCX262153 OMT262148:OMT262153 OWP262148:OWP262153 PGL262148:PGL262153 PQH262148:PQH262153 QAD262148:QAD262153 QJZ262148:QJZ262153 QTV262148:QTV262153 RDR262148:RDR262153 RNN262148:RNN262153 RXJ262148:RXJ262153 SHF262148:SHF262153 SRB262148:SRB262153 TAX262148:TAX262153 TKT262148:TKT262153 TUP262148:TUP262153 UEL262148:UEL262153 UOH262148:UOH262153 UYD262148:UYD262153 VHZ262148:VHZ262153 VRV262148:VRV262153 WBR262148:WBR262153 WLN262148:WLN262153 WVJ262148:WVJ262153 B327684:B327689 IX327684:IX327689 ST327684:ST327689 ACP327684:ACP327689 AML327684:AML327689 AWH327684:AWH327689 BGD327684:BGD327689 BPZ327684:BPZ327689 BZV327684:BZV327689 CJR327684:CJR327689 CTN327684:CTN327689 DDJ327684:DDJ327689 DNF327684:DNF327689 DXB327684:DXB327689 EGX327684:EGX327689 EQT327684:EQT327689 FAP327684:FAP327689 FKL327684:FKL327689 FUH327684:FUH327689 GED327684:GED327689 GNZ327684:GNZ327689 GXV327684:GXV327689 HHR327684:HHR327689 HRN327684:HRN327689 IBJ327684:IBJ327689 ILF327684:ILF327689 IVB327684:IVB327689 JEX327684:JEX327689 JOT327684:JOT327689 JYP327684:JYP327689 KIL327684:KIL327689 KSH327684:KSH327689 LCD327684:LCD327689 LLZ327684:LLZ327689 LVV327684:LVV327689 MFR327684:MFR327689 MPN327684:MPN327689 MZJ327684:MZJ327689 NJF327684:NJF327689 NTB327684:NTB327689 OCX327684:OCX327689 OMT327684:OMT327689 OWP327684:OWP327689 PGL327684:PGL327689 PQH327684:PQH327689 QAD327684:QAD327689 QJZ327684:QJZ327689 QTV327684:QTV327689 RDR327684:RDR327689 RNN327684:RNN327689 RXJ327684:RXJ327689 SHF327684:SHF327689 SRB327684:SRB327689 TAX327684:TAX327689 TKT327684:TKT327689 TUP327684:TUP327689 UEL327684:UEL327689 UOH327684:UOH327689 UYD327684:UYD327689 VHZ327684:VHZ327689 VRV327684:VRV327689 WBR327684:WBR327689 WLN327684:WLN327689 WVJ327684:WVJ327689 B393220:B393225 IX393220:IX393225 ST393220:ST393225 ACP393220:ACP393225 AML393220:AML393225 AWH393220:AWH393225 BGD393220:BGD393225 BPZ393220:BPZ393225 BZV393220:BZV393225 CJR393220:CJR393225 CTN393220:CTN393225 DDJ393220:DDJ393225 DNF393220:DNF393225 DXB393220:DXB393225 EGX393220:EGX393225 EQT393220:EQT393225 FAP393220:FAP393225 FKL393220:FKL393225 FUH393220:FUH393225 GED393220:GED393225 GNZ393220:GNZ393225 GXV393220:GXV393225 HHR393220:HHR393225 HRN393220:HRN393225 IBJ393220:IBJ393225 ILF393220:ILF393225 IVB393220:IVB393225 JEX393220:JEX393225 JOT393220:JOT393225 JYP393220:JYP393225 KIL393220:KIL393225 KSH393220:KSH393225 LCD393220:LCD393225 LLZ393220:LLZ393225 LVV393220:LVV393225 MFR393220:MFR393225 MPN393220:MPN393225 MZJ393220:MZJ393225 NJF393220:NJF393225 NTB393220:NTB393225 OCX393220:OCX393225 OMT393220:OMT393225 OWP393220:OWP393225 PGL393220:PGL393225 PQH393220:PQH393225 QAD393220:QAD393225 QJZ393220:QJZ393225 QTV393220:QTV393225 RDR393220:RDR393225 RNN393220:RNN393225 RXJ393220:RXJ393225 SHF393220:SHF393225 SRB393220:SRB393225 TAX393220:TAX393225 TKT393220:TKT393225 TUP393220:TUP393225 UEL393220:UEL393225 UOH393220:UOH393225 UYD393220:UYD393225 VHZ393220:VHZ393225 VRV393220:VRV393225 WBR393220:WBR393225 WLN393220:WLN393225 WVJ393220:WVJ393225 B458756:B458761 IX458756:IX458761 ST458756:ST458761 ACP458756:ACP458761 AML458756:AML458761 AWH458756:AWH458761 BGD458756:BGD458761 BPZ458756:BPZ458761 BZV458756:BZV458761 CJR458756:CJR458761 CTN458756:CTN458761 DDJ458756:DDJ458761 DNF458756:DNF458761 DXB458756:DXB458761 EGX458756:EGX458761 EQT458756:EQT458761 FAP458756:FAP458761 FKL458756:FKL458761 FUH458756:FUH458761 GED458756:GED458761 GNZ458756:GNZ458761 GXV458756:GXV458761 HHR458756:HHR458761 HRN458756:HRN458761 IBJ458756:IBJ458761 ILF458756:ILF458761 IVB458756:IVB458761 JEX458756:JEX458761 JOT458756:JOT458761 JYP458756:JYP458761 KIL458756:KIL458761 KSH458756:KSH458761 LCD458756:LCD458761 LLZ458756:LLZ458761 LVV458756:LVV458761 MFR458756:MFR458761 MPN458756:MPN458761 MZJ458756:MZJ458761 NJF458756:NJF458761 NTB458756:NTB458761 OCX458756:OCX458761 OMT458756:OMT458761 OWP458756:OWP458761 PGL458756:PGL458761 PQH458756:PQH458761 QAD458756:QAD458761 QJZ458756:QJZ458761 QTV458756:QTV458761 RDR458756:RDR458761 RNN458756:RNN458761 RXJ458756:RXJ458761 SHF458756:SHF458761 SRB458756:SRB458761 TAX458756:TAX458761 TKT458756:TKT458761 TUP458756:TUP458761 UEL458756:UEL458761 UOH458756:UOH458761 UYD458756:UYD458761 VHZ458756:VHZ458761 VRV458756:VRV458761 WBR458756:WBR458761 WLN458756:WLN458761 WVJ458756:WVJ458761 B524292:B524297 IX524292:IX524297 ST524292:ST524297 ACP524292:ACP524297 AML524292:AML524297 AWH524292:AWH524297 BGD524292:BGD524297 BPZ524292:BPZ524297 BZV524292:BZV524297 CJR524292:CJR524297 CTN524292:CTN524297 DDJ524292:DDJ524297 DNF524292:DNF524297 DXB524292:DXB524297 EGX524292:EGX524297 EQT524292:EQT524297 FAP524292:FAP524297 FKL524292:FKL524297 FUH524292:FUH524297 GED524292:GED524297 GNZ524292:GNZ524297 GXV524292:GXV524297 HHR524292:HHR524297 HRN524292:HRN524297 IBJ524292:IBJ524297 ILF524292:ILF524297 IVB524292:IVB524297 JEX524292:JEX524297 JOT524292:JOT524297 JYP524292:JYP524297 KIL524292:KIL524297 KSH524292:KSH524297 LCD524292:LCD524297 LLZ524292:LLZ524297 LVV524292:LVV524297 MFR524292:MFR524297 MPN524292:MPN524297 MZJ524292:MZJ524297 NJF524292:NJF524297 NTB524292:NTB524297 OCX524292:OCX524297 OMT524292:OMT524297 OWP524292:OWP524297 PGL524292:PGL524297 PQH524292:PQH524297 QAD524292:QAD524297 QJZ524292:QJZ524297 QTV524292:QTV524297 RDR524292:RDR524297 RNN524292:RNN524297 RXJ524292:RXJ524297 SHF524292:SHF524297 SRB524292:SRB524297 TAX524292:TAX524297 TKT524292:TKT524297 TUP524292:TUP524297 UEL524292:UEL524297 UOH524292:UOH524297 UYD524292:UYD524297 VHZ524292:VHZ524297 VRV524292:VRV524297 WBR524292:WBR524297 WLN524292:WLN524297 WVJ524292:WVJ524297 B589828:B589833 IX589828:IX589833 ST589828:ST589833 ACP589828:ACP589833 AML589828:AML589833 AWH589828:AWH589833 BGD589828:BGD589833 BPZ589828:BPZ589833 BZV589828:BZV589833 CJR589828:CJR589833 CTN589828:CTN589833 DDJ589828:DDJ589833 DNF589828:DNF589833 DXB589828:DXB589833 EGX589828:EGX589833 EQT589828:EQT589833 FAP589828:FAP589833 FKL589828:FKL589833 FUH589828:FUH589833 GED589828:GED589833 GNZ589828:GNZ589833 GXV589828:GXV589833 HHR589828:HHR589833 HRN589828:HRN589833 IBJ589828:IBJ589833 ILF589828:ILF589833 IVB589828:IVB589833 JEX589828:JEX589833 JOT589828:JOT589833 JYP589828:JYP589833 KIL589828:KIL589833 KSH589828:KSH589833 LCD589828:LCD589833 LLZ589828:LLZ589833 LVV589828:LVV589833 MFR589828:MFR589833 MPN589828:MPN589833 MZJ589828:MZJ589833 NJF589828:NJF589833 NTB589828:NTB589833 OCX589828:OCX589833 OMT589828:OMT589833 OWP589828:OWP589833 PGL589828:PGL589833 PQH589828:PQH589833 QAD589828:QAD589833 QJZ589828:QJZ589833 QTV589828:QTV589833 RDR589828:RDR589833 RNN589828:RNN589833 RXJ589828:RXJ589833 SHF589828:SHF589833 SRB589828:SRB589833 TAX589828:TAX589833 TKT589828:TKT589833 TUP589828:TUP589833 UEL589828:UEL589833 UOH589828:UOH589833 UYD589828:UYD589833 VHZ589828:VHZ589833 VRV589828:VRV589833 WBR589828:WBR589833 WLN589828:WLN589833 WVJ589828:WVJ589833 B655364:B655369 IX655364:IX655369 ST655364:ST655369 ACP655364:ACP655369 AML655364:AML655369 AWH655364:AWH655369 BGD655364:BGD655369 BPZ655364:BPZ655369 BZV655364:BZV655369 CJR655364:CJR655369 CTN655364:CTN655369 DDJ655364:DDJ655369 DNF655364:DNF655369 DXB655364:DXB655369 EGX655364:EGX655369 EQT655364:EQT655369 FAP655364:FAP655369 FKL655364:FKL655369 FUH655364:FUH655369 GED655364:GED655369 GNZ655364:GNZ655369 GXV655364:GXV655369 HHR655364:HHR655369 HRN655364:HRN655369 IBJ655364:IBJ655369 ILF655364:ILF655369 IVB655364:IVB655369 JEX655364:JEX655369 JOT655364:JOT655369 JYP655364:JYP655369 KIL655364:KIL655369 KSH655364:KSH655369 LCD655364:LCD655369 LLZ655364:LLZ655369 LVV655364:LVV655369 MFR655364:MFR655369 MPN655364:MPN655369 MZJ655364:MZJ655369 NJF655364:NJF655369 NTB655364:NTB655369 OCX655364:OCX655369 OMT655364:OMT655369 OWP655364:OWP655369 PGL655364:PGL655369 PQH655364:PQH655369 QAD655364:QAD655369 QJZ655364:QJZ655369 QTV655364:QTV655369 RDR655364:RDR655369 RNN655364:RNN655369 RXJ655364:RXJ655369 SHF655364:SHF655369 SRB655364:SRB655369 TAX655364:TAX655369 TKT655364:TKT655369 TUP655364:TUP655369 UEL655364:UEL655369 UOH655364:UOH655369 UYD655364:UYD655369 VHZ655364:VHZ655369 VRV655364:VRV655369 WBR655364:WBR655369 WLN655364:WLN655369 WVJ655364:WVJ655369 B720900:B720905 IX720900:IX720905 ST720900:ST720905 ACP720900:ACP720905 AML720900:AML720905 AWH720900:AWH720905 BGD720900:BGD720905 BPZ720900:BPZ720905 BZV720900:BZV720905 CJR720900:CJR720905 CTN720900:CTN720905 DDJ720900:DDJ720905 DNF720900:DNF720905 DXB720900:DXB720905 EGX720900:EGX720905 EQT720900:EQT720905 FAP720900:FAP720905 FKL720900:FKL720905 FUH720900:FUH720905 GED720900:GED720905 GNZ720900:GNZ720905 GXV720900:GXV720905 HHR720900:HHR720905 HRN720900:HRN720905 IBJ720900:IBJ720905 ILF720900:ILF720905 IVB720900:IVB720905 JEX720900:JEX720905 JOT720900:JOT720905 JYP720900:JYP720905 KIL720900:KIL720905 KSH720900:KSH720905 LCD720900:LCD720905 LLZ720900:LLZ720905 LVV720900:LVV720905 MFR720900:MFR720905 MPN720900:MPN720905 MZJ720900:MZJ720905 NJF720900:NJF720905 NTB720900:NTB720905 OCX720900:OCX720905 OMT720900:OMT720905 OWP720900:OWP720905 PGL720900:PGL720905 PQH720900:PQH720905 QAD720900:QAD720905 QJZ720900:QJZ720905 QTV720900:QTV720905 RDR720900:RDR720905 RNN720900:RNN720905 RXJ720900:RXJ720905 SHF720900:SHF720905 SRB720900:SRB720905 TAX720900:TAX720905 TKT720900:TKT720905 TUP720900:TUP720905 UEL720900:UEL720905 UOH720900:UOH720905 UYD720900:UYD720905 VHZ720900:VHZ720905 VRV720900:VRV720905 WBR720900:WBR720905 WLN720900:WLN720905 WVJ720900:WVJ720905 B786436:B786441 IX786436:IX786441 ST786436:ST786441 ACP786436:ACP786441 AML786436:AML786441 AWH786436:AWH786441 BGD786436:BGD786441 BPZ786436:BPZ786441 BZV786436:BZV786441 CJR786436:CJR786441 CTN786436:CTN786441 DDJ786436:DDJ786441 DNF786436:DNF786441 DXB786436:DXB786441 EGX786436:EGX786441 EQT786436:EQT786441 FAP786436:FAP786441 FKL786436:FKL786441 FUH786436:FUH786441 GED786436:GED786441 GNZ786436:GNZ786441 GXV786436:GXV786441 HHR786436:HHR786441 HRN786436:HRN786441 IBJ786436:IBJ786441 ILF786436:ILF786441 IVB786436:IVB786441 JEX786436:JEX786441 JOT786436:JOT786441 JYP786436:JYP786441 KIL786436:KIL786441 KSH786436:KSH786441 LCD786436:LCD786441 LLZ786436:LLZ786441 LVV786436:LVV786441 MFR786436:MFR786441 MPN786436:MPN786441 MZJ786436:MZJ786441 NJF786436:NJF786441 NTB786436:NTB786441 OCX786436:OCX786441 OMT786436:OMT786441 OWP786436:OWP786441 PGL786436:PGL786441 PQH786436:PQH786441 QAD786436:QAD786441 QJZ786436:QJZ786441 QTV786436:QTV786441 RDR786436:RDR786441 RNN786436:RNN786441 RXJ786436:RXJ786441 SHF786436:SHF786441 SRB786436:SRB786441 TAX786436:TAX786441 TKT786436:TKT786441 TUP786436:TUP786441 UEL786436:UEL786441 UOH786436:UOH786441 UYD786436:UYD786441 VHZ786436:VHZ786441 VRV786436:VRV786441 WBR786436:WBR786441 WLN786436:WLN786441 WVJ786436:WVJ786441 B851972:B851977 IX851972:IX851977 ST851972:ST851977 ACP851972:ACP851977 AML851972:AML851977 AWH851972:AWH851977 BGD851972:BGD851977 BPZ851972:BPZ851977 BZV851972:BZV851977 CJR851972:CJR851977 CTN851972:CTN851977 DDJ851972:DDJ851977 DNF851972:DNF851977 DXB851972:DXB851977 EGX851972:EGX851977 EQT851972:EQT851977 FAP851972:FAP851977 FKL851972:FKL851977 FUH851972:FUH851977 GED851972:GED851977 GNZ851972:GNZ851977 GXV851972:GXV851977 HHR851972:HHR851977 HRN851972:HRN851977 IBJ851972:IBJ851977 ILF851972:ILF851977 IVB851972:IVB851977 JEX851972:JEX851977 JOT851972:JOT851977 JYP851972:JYP851977 KIL851972:KIL851977 KSH851972:KSH851977 LCD851972:LCD851977 LLZ851972:LLZ851977 LVV851972:LVV851977 MFR851972:MFR851977 MPN851972:MPN851977 MZJ851972:MZJ851977 NJF851972:NJF851977 NTB851972:NTB851977 OCX851972:OCX851977 OMT851972:OMT851977 OWP851972:OWP851977 PGL851972:PGL851977 PQH851972:PQH851977 QAD851972:QAD851977 QJZ851972:QJZ851977 QTV851972:QTV851977 RDR851972:RDR851977 RNN851972:RNN851977 RXJ851972:RXJ851977 SHF851972:SHF851977 SRB851972:SRB851977 TAX851972:TAX851977 TKT851972:TKT851977 TUP851972:TUP851977 UEL851972:UEL851977 UOH851972:UOH851977 UYD851972:UYD851977 VHZ851972:VHZ851977 VRV851972:VRV851977 WBR851972:WBR851977 WLN851972:WLN851977 WVJ851972:WVJ851977 B917508:B917513 IX917508:IX917513 ST917508:ST917513 ACP917508:ACP917513 AML917508:AML917513 AWH917508:AWH917513 BGD917508:BGD917513 BPZ917508:BPZ917513 BZV917508:BZV917513 CJR917508:CJR917513 CTN917508:CTN917513 DDJ917508:DDJ917513 DNF917508:DNF917513 DXB917508:DXB917513 EGX917508:EGX917513 EQT917508:EQT917513 FAP917508:FAP917513 FKL917508:FKL917513 FUH917508:FUH917513 GED917508:GED917513 GNZ917508:GNZ917513 GXV917508:GXV917513 HHR917508:HHR917513 HRN917508:HRN917513 IBJ917508:IBJ917513 ILF917508:ILF917513 IVB917508:IVB917513 JEX917508:JEX917513 JOT917508:JOT917513 JYP917508:JYP917513 KIL917508:KIL917513 KSH917508:KSH917513 LCD917508:LCD917513 LLZ917508:LLZ917513 LVV917508:LVV917513 MFR917508:MFR917513 MPN917508:MPN917513 MZJ917508:MZJ917513 NJF917508:NJF917513 NTB917508:NTB917513 OCX917508:OCX917513 OMT917508:OMT917513 OWP917508:OWP917513 PGL917508:PGL917513 PQH917508:PQH917513 QAD917508:QAD917513 QJZ917508:QJZ917513 QTV917508:QTV917513 RDR917508:RDR917513 RNN917508:RNN917513 RXJ917508:RXJ917513 SHF917508:SHF917513 SRB917508:SRB917513 TAX917508:TAX917513 TKT917508:TKT917513 TUP917508:TUP917513 UEL917508:UEL917513 UOH917508:UOH917513 UYD917508:UYD917513 VHZ917508:VHZ917513 VRV917508:VRV917513 WBR917508:WBR917513 WLN917508:WLN917513 WVJ917508:WVJ917513 B983044:B983049 IX983044:IX983049 ST983044:ST983049 ACP983044:ACP983049 AML983044:AML983049 AWH983044:AWH983049 BGD983044:BGD983049 BPZ983044:BPZ983049 BZV983044:BZV983049 CJR983044:CJR983049 CTN983044:CTN983049 DDJ983044:DDJ983049 DNF983044:DNF983049 DXB983044:DXB983049 EGX983044:EGX983049 EQT983044:EQT983049 FAP983044:FAP983049 FKL983044:FKL983049 FUH983044:FUH983049 GED983044:GED983049 GNZ983044:GNZ983049 GXV983044:GXV983049 HHR983044:HHR983049 HRN983044:HRN983049 IBJ983044:IBJ983049 ILF983044:ILF983049 IVB983044:IVB983049 JEX983044:JEX983049 JOT983044:JOT983049 JYP983044:JYP983049 KIL983044:KIL983049 KSH983044:KSH983049 LCD983044:LCD983049 LLZ983044:LLZ983049 LVV983044:LVV983049 MFR983044:MFR983049 MPN983044:MPN983049 MZJ983044:MZJ983049 NJF983044:NJF983049 NTB983044:NTB983049 OCX983044:OCX983049 OMT983044:OMT983049 OWP983044:OWP983049 PGL983044:PGL983049 PQH983044:PQH983049 QAD983044:QAD983049 QJZ983044:QJZ983049 QTV983044:QTV983049 RDR983044:RDR983049 RNN983044:RNN983049 RXJ983044:RXJ983049 SHF983044:SHF983049 SRB983044:SRB983049 TAX983044:TAX983049 TKT983044:TKT983049 TUP983044:TUP983049 UEL983044:UEL983049 UOH983044:UOH983049 UYD983044:UYD983049 VHZ983044:VHZ983049 VRV983044:VRV983049 WBR983044:WBR983049 WLN983044:WLN983049 WVJ983044:WVJ983049 D4:D11 IZ4:IZ11 SV4:SV11 ACR4:ACR11 AMN4:AMN11 AWJ4:AWJ11 BGF4:BGF11 BQB4:BQB11 BZX4:BZX11 CJT4:CJT11 CTP4:CTP11 DDL4:DDL11 DNH4:DNH11 DXD4:DXD11 EGZ4:EGZ11 EQV4:EQV11 FAR4:FAR11 FKN4:FKN11 FUJ4:FUJ11 GEF4:GEF11 GOB4:GOB11 GXX4:GXX11 HHT4:HHT11 HRP4:HRP11 IBL4:IBL11 ILH4:ILH11 IVD4:IVD11 JEZ4:JEZ11 JOV4:JOV11 JYR4:JYR11 KIN4:KIN11 KSJ4:KSJ11 LCF4:LCF11 LMB4:LMB11 LVX4:LVX11 MFT4:MFT11 MPP4:MPP11 MZL4:MZL11 NJH4:NJH11 NTD4:NTD11 OCZ4:OCZ11 OMV4:OMV11 OWR4:OWR11 PGN4:PGN11 PQJ4:PQJ11 QAF4:QAF11 QKB4:QKB11 QTX4:QTX11 RDT4:RDT11 RNP4:RNP11 RXL4:RXL11 SHH4:SHH11 SRD4:SRD11 TAZ4:TAZ11 TKV4:TKV11 TUR4:TUR11 UEN4:UEN11 UOJ4:UOJ11 UYF4:UYF11 VIB4:VIB11 VRX4:VRX11 WBT4:WBT11 WLP4:WLP11 WVL4:WVL11 D65540:D65547 IZ65540:IZ65547 SV65540:SV65547 ACR65540:ACR65547 AMN65540:AMN65547 AWJ65540:AWJ65547 BGF65540:BGF65547 BQB65540:BQB65547 BZX65540:BZX65547 CJT65540:CJT65547 CTP65540:CTP65547 DDL65540:DDL65547 DNH65540:DNH65547 DXD65540:DXD65547 EGZ65540:EGZ65547 EQV65540:EQV65547 FAR65540:FAR65547 FKN65540:FKN65547 FUJ65540:FUJ65547 GEF65540:GEF65547 GOB65540:GOB65547 GXX65540:GXX65547 HHT65540:HHT65547 HRP65540:HRP65547 IBL65540:IBL65547 ILH65540:ILH65547 IVD65540:IVD65547 JEZ65540:JEZ65547 JOV65540:JOV65547 JYR65540:JYR65547 KIN65540:KIN65547 KSJ65540:KSJ65547 LCF65540:LCF65547 LMB65540:LMB65547 LVX65540:LVX65547 MFT65540:MFT65547 MPP65540:MPP65547 MZL65540:MZL65547 NJH65540:NJH65547 NTD65540:NTD65547 OCZ65540:OCZ65547 OMV65540:OMV65547 OWR65540:OWR65547 PGN65540:PGN65547 PQJ65540:PQJ65547 QAF65540:QAF65547 QKB65540:QKB65547 QTX65540:QTX65547 RDT65540:RDT65547 RNP65540:RNP65547 RXL65540:RXL65547 SHH65540:SHH65547 SRD65540:SRD65547 TAZ65540:TAZ65547 TKV65540:TKV65547 TUR65540:TUR65547 UEN65540:UEN65547 UOJ65540:UOJ65547 UYF65540:UYF65547 VIB65540:VIB65547 VRX65540:VRX65547 WBT65540:WBT65547 WLP65540:WLP65547 WVL65540:WVL65547 D131076:D131083 IZ131076:IZ131083 SV131076:SV131083 ACR131076:ACR131083 AMN131076:AMN131083 AWJ131076:AWJ131083 BGF131076:BGF131083 BQB131076:BQB131083 BZX131076:BZX131083 CJT131076:CJT131083 CTP131076:CTP131083 DDL131076:DDL131083 DNH131076:DNH131083 DXD131076:DXD131083 EGZ131076:EGZ131083 EQV131076:EQV131083 FAR131076:FAR131083 FKN131076:FKN131083 FUJ131076:FUJ131083 GEF131076:GEF131083 GOB131076:GOB131083 GXX131076:GXX131083 HHT131076:HHT131083 HRP131076:HRP131083 IBL131076:IBL131083 ILH131076:ILH131083 IVD131076:IVD131083 JEZ131076:JEZ131083 JOV131076:JOV131083 JYR131076:JYR131083 KIN131076:KIN131083 KSJ131076:KSJ131083 LCF131076:LCF131083 LMB131076:LMB131083 LVX131076:LVX131083 MFT131076:MFT131083 MPP131076:MPP131083 MZL131076:MZL131083 NJH131076:NJH131083 NTD131076:NTD131083 OCZ131076:OCZ131083 OMV131076:OMV131083 OWR131076:OWR131083 PGN131076:PGN131083 PQJ131076:PQJ131083 QAF131076:QAF131083 QKB131076:QKB131083 QTX131076:QTX131083 RDT131076:RDT131083 RNP131076:RNP131083 RXL131076:RXL131083 SHH131076:SHH131083 SRD131076:SRD131083 TAZ131076:TAZ131083 TKV131076:TKV131083 TUR131076:TUR131083 UEN131076:UEN131083 UOJ131076:UOJ131083 UYF131076:UYF131083 VIB131076:VIB131083 VRX131076:VRX131083 WBT131076:WBT131083 WLP131076:WLP131083 WVL131076:WVL131083 D196612:D196619 IZ196612:IZ196619 SV196612:SV196619 ACR196612:ACR196619 AMN196612:AMN196619 AWJ196612:AWJ196619 BGF196612:BGF196619 BQB196612:BQB196619 BZX196612:BZX196619 CJT196612:CJT196619 CTP196612:CTP196619 DDL196612:DDL196619 DNH196612:DNH196619 DXD196612:DXD196619 EGZ196612:EGZ196619 EQV196612:EQV196619 FAR196612:FAR196619 FKN196612:FKN196619 FUJ196612:FUJ196619 GEF196612:GEF196619 GOB196612:GOB196619 GXX196612:GXX196619 HHT196612:HHT196619 HRP196612:HRP196619 IBL196612:IBL196619 ILH196612:ILH196619 IVD196612:IVD196619 JEZ196612:JEZ196619 JOV196612:JOV196619 JYR196612:JYR196619 KIN196612:KIN196619 KSJ196612:KSJ196619 LCF196612:LCF196619 LMB196612:LMB196619 LVX196612:LVX196619 MFT196612:MFT196619 MPP196612:MPP196619 MZL196612:MZL196619 NJH196612:NJH196619 NTD196612:NTD196619 OCZ196612:OCZ196619 OMV196612:OMV196619 OWR196612:OWR196619 PGN196612:PGN196619 PQJ196612:PQJ196619 QAF196612:QAF196619 QKB196612:QKB196619 QTX196612:QTX196619 RDT196612:RDT196619 RNP196612:RNP196619 RXL196612:RXL196619 SHH196612:SHH196619 SRD196612:SRD196619 TAZ196612:TAZ196619 TKV196612:TKV196619 TUR196612:TUR196619 UEN196612:UEN196619 UOJ196612:UOJ196619 UYF196612:UYF196619 VIB196612:VIB196619 VRX196612:VRX196619 WBT196612:WBT196619 WLP196612:WLP196619 WVL196612:WVL196619 D262148:D262155 IZ262148:IZ262155 SV262148:SV262155 ACR262148:ACR262155 AMN262148:AMN262155 AWJ262148:AWJ262155 BGF262148:BGF262155 BQB262148:BQB262155 BZX262148:BZX262155 CJT262148:CJT262155 CTP262148:CTP262155 DDL262148:DDL262155 DNH262148:DNH262155 DXD262148:DXD262155 EGZ262148:EGZ262155 EQV262148:EQV262155 FAR262148:FAR262155 FKN262148:FKN262155 FUJ262148:FUJ262155 GEF262148:GEF262155 GOB262148:GOB262155 GXX262148:GXX262155 HHT262148:HHT262155 HRP262148:HRP262155 IBL262148:IBL262155 ILH262148:ILH262155 IVD262148:IVD262155 JEZ262148:JEZ262155 JOV262148:JOV262155 JYR262148:JYR262155 KIN262148:KIN262155 KSJ262148:KSJ262155 LCF262148:LCF262155 LMB262148:LMB262155 LVX262148:LVX262155 MFT262148:MFT262155 MPP262148:MPP262155 MZL262148:MZL262155 NJH262148:NJH262155 NTD262148:NTD262155 OCZ262148:OCZ262155 OMV262148:OMV262155 OWR262148:OWR262155 PGN262148:PGN262155 PQJ262148:PQJ262155 QAF262148:QAF262155 QKB262148:QKB262155 QTX262148:QTX262155 RDT262148:RDT262155 RNP262148:RNP262155 RXL262148:RXL262155 SHH262148:SHH262155 SRD262148:SRD262155 TAZ262148:TAZ262155 TKV262148:TKV262155 TUR262148:TUR262155 UEN262148:UEN262155 UOJ262148:UOJ262155 UYF262148:UYF262155 VIB262148:VIB262155 VRX262148:VRX262155 WBT262148:WBT262155 WLP262148:WLP262155 WVL262148:WVL262155 D327684:D327691 IZ327684:IZ327691 SV327684:SV327691 ACR327684:ACR327691 AMN327684:AMN327691 AWJ327684:AWJ327691 BGF327684:BGF327691 BQB327684:BQB327691 BZX327684:BZX327691 CJT327684:CJT327691 CTP327684:CTP327691 DDL327684:DDL327691 DNH327684:DNH327691 DXD327684:DXD327691 EGZ327684:EGZ327691 EQV327684:EQV327691 FAR327684:FAR327691 FKN327684:FKN327691 FUJ327684:FUJ327691 GEF327684:GEF327691 GOB327684:GOB327691 GXX327684:GXX327691 HHT327684:HHT327691 HRP327684:HRP327691 IBL327684:IBL327691 ILH327684:ILH327691 IVD327684:IVD327691 JEZ327684:JEZ327691 JOV327684:JOV327691 JYR327684:JYR327691 KIN327684:KIN327691 KSJ327684:KSJ327691 LCF327684:LCF327691 LMB327684:LMB327691 LVX327684:LVX327691 MFT327684:MFT327691 MPP327684:MPP327691 MZL327684:MZL327691 NJH327684:NJH327691 NTD327684:NTD327691 OCZ327684:OCZ327691 OMV327684:OMV327691 OWR327684:OWR327691 PGN327684:PGN327691 PQJ327684:PQJ327691 QAF327684:QAF327691 QKB327684:QKB327691 QTX327684:QTX327691 RDT327684:RDT327691 RNP327684:RNP327691 RXL327684:RXL327691 SHH327684:SHH327691 SRD327684:SRD327691 TAZ327684:TAZ327691 TKV327684:TKV327691 TUR327684:TUR327691 UEN327684:UEN327691 UOJ327684:UOJ327691 UYF327684:UYF327691 VIB327684:VIB327691 VRX327684:VRX327691 WBT327684:WBT327691 WLP327684:WLP327691 WVL327684:WVL327691 D393220:D393227 IZ393220:IZ393227 SV393220:SV393227 ACR393220:ACR393227 AMN393220:AMN393227 AWJ393220:AWJ393227 BGF393220:BGF393227 BQB393220:BQB393227 BZX393220:BZX393227 CJT393220:CJT393227 CTP393220:CTP393227 DDL393220:DDL393227 DNH393220:DNH393227 DXD393220:DXD393227 EGZ393220:EGZ393227 EQV393220:EQV393227 FAR393220:FAR393227 FKN393220:FKN393227 FUJ393220:FUJ393227 GEF393220:GEF393227 GOB393220:GOB393227 GXX393220:GXX393227 HHT393220:HHT393227 HRP393220:HRP393227 IBL393220:IBL393227 ILH393220:ILH393227 IVD393220:IVD393227 JEZ393220:JEZ393227 JOV393220:JOV393227 JYR393220:JYR393227 KIN393220:KIN393227 KSJ393220:KSJ393227 LCF393220:LCF393227 LMB393220:LMB393227 LVX393220:LVX393227 MFT393220:MFT393227 MPP393220:MPP393227 MZL393220:MZL393227 NJH393220:NJH393227 NTD393220:NTD393227 OCZ393220:OCZ393227 OMV393220:OMV393227 OWR393220:OWR393227 PGN393220:PGN393227 PQJ393220:PQJ393227 QAF393220:QAF393227 QKB393220:QKB393227 QTX393220:QTX393227 RDT393220:RDT393227 RNP393220:RNP393227 RXL393220:RXL393227 SHH393220:SHH393227 SRD393220:SRD393227 TAZ393220:TAZ393227 TKV393220:TKV393227 TUR393220:TUR393227 UEN393220:UEN393227 UOJ393220:UOJ393227 UYF393220:UYF393227 VIB393220:VIB393227 VRX393220:VRX393227 WBT393220:WBT393227 WLP393220:WLP393227 WVL393220:WVL393227 D458756:D458763 IZ458756:IZ458763 SV458756:SV458763 ACR458756:ACR458763 AMN458756:AMN458763 AWJ458756:AWJ458763 BGF458756:BGF458763 BQB458756:BQB458763 BZX458756:BZX458763 CJT458756:CJT458763 CTP458756:CTP458763 DDL458756:DDL458763 DNH458756:DNH458763 DXD458756:DXD458763 EGZ458756:EGZ458763 EQV458756:EQV458763 FAR458756:FAR458763 FKN458756:FKN458763 FUJ458756:FUJ458763 GEF458756:GEF458763 GOB458756:GOB458763 GXX458756:GXX458763 HHT458756:HHT458763 HRP458756:HRP458763 IBL458756:IBL458763 ILH458756:ILH458763 IVD458756:IVD458763 JEZ458756:JEZ458763 JOV458756:JOV458763 JYR458756:JYR458763 KIN458756:KIN458763 KSJ458756:KSJ458763 LCF458756:LCF458763 LMB458756:LMB458763 LVX458756:LVX458763 MFT458756:MFT458763 MPP458756:MPP458763 MZL458756:MZL458763 NJH458756:NJH458763 NTD458756:NTD458763 OCZ458756:OCZ458763 OMV458756:OMV458763 OWR458756:OWR458763 PGN458756:PGN458763 PQJ458756:PQJ458763 QAF458756:QAF458763 QKB458756:QKB458763 QTX458756:QTX458763 RDT458756:RDT458763 RNP458756:RNP458763 RXL458756:RXL458763 SHH458756:SHH458763 SRD458756:SRD458763 TAZ458756:TAZ458763 TKV458756:TKV458763 TUR458756:TUR458763 UEN458756:UEN458763 UOJ458756:UOJ458763 UYF458756:UYF458763 VIB458756:VIB458763 VRX458756:VRX458763 WBT458756:WBT458763 WLP458756:WLP458763 WVL458756:WVL458763 D524292:D524299 IZ524292:IZ524299 SV524292:SV524299 ACR524292:ACR524299 AMN524292:AMN524299 AWJ524292:AWJ524299 BGF524292:BGF524299 BQB524292:BQB524299 BZX524292:BZX524299 CJT524292:CJT524299 CTP524292:CTP524299 DDL524292:DDL524299 DNH524292:DNH524299 DXD524292:DXD524299 EGZ524292:EGZ524299 EQV524292:EQV524299 FAR524292:FAR524299 FKN524292:FKN524299 FUJ524292:FUJ524299 GEF524292:GEF524299 GOB524292:GOB524299 GXX524292:GXX524299 HHT524292:HHT524299 HRP524292:HRP524299 IBL524292:IBL524299 ILH524292:ILH524299 IVD524292:IVD524299 JEZ524292:JEZ524299 JOV524292:JOV524299 JYR524292:JYR524299 KIN524292:KIN524299 KSJ524292:KSJ524299 LCF524292:LCF524299 LMB524292:LMB524299 LVX524292:LVX524299 MFT524292:MFT524299 MPP524292:MPP524299 MZL524292:MZL524299 NJH524292:NJH524299 NTD524292:NTD524299 OCZ524292:OCZ524299 OMV524292:OMV524299 OWR524292:OWR524299 PGN524292:PGN524299 PQJ524292:PQJ524299 QAF524292:QAF524299 QKB524292:QKB524299 QTX524292:QTX524299 RDT524292:RDT524299 RNP524292:RNP524299 RXL524292:RXL524299 SHH524292:SHH524299 SRD524292:SRD524299 TAZ524292:TAZ524299 TKV524292:TKV524299 TUR524292:TUR524299 UEN524292:UEN524299 UOJ524292:UOJ524299 UYF524292:UYF524299 VIB524292:VIB524299 VRX524292:VRX524299 WBT524292:WBT524299 WLP524292:WLP524299 WVL524292:WVL524299 D589828:D589835 IZ589828:IZ589835 SV589828:SV589835 ACR589828:ACR589835 AMN589828:AMN589835 AWJ589828:AWJ589835 BGF589828:BGF589835 BQB589828:BQB589835 BZX589828:BZX589835 CJT589828:CJT589835 CTP589828:CTP589835 DDL589828:DDL589835 DNH589828:DNH589835 DXD589828:DXD589835 EGZ589828:EGZ589835 EQV589828:EQV589835 FAR589828:FAR589835 FKN589828:FKN589835 FUJ589828:FUJ589835 GEF589828:GEF589835 GOB589828:GOB589835 GXX589828:GXX589835 HHT589828:HHT589835 HRP589828:HRP589835 IBL589828:IBL589835 ILH589828:ILH589835 IVD589828:IVD589835 JEZ589828:JEZ589835 JOV589828:JOV589835 JYR589828:JYR589835 KIN589828:KIN589835 KSJ589828:KSJ589835 LCF589828:LCF589835 LMB589828:LMB589835 LVX589828:LVX589835 MFT589828:MFT589835 MPP589828:MPP589835 MZL589828:MZL589835 NJH589828:NJH589835 NTD589828:NTD589835 OCZ589828:OCZ589835 OMV589828:OMV589835 OWR589828:OWR589835 PGN589828:PGN589835 PQJ589828:PQJ589835 QAF589828:QAF589835 QKB589828:QKB589835 QTX589828:QTX589835 RDT589828:RDT589835 RNP589828:RNP589835 RXL589828:RXL589835 SHH589828:SHH589835 SRD589828:SRD589835 TAZ589828:TAZ589835 TKV589828:TKV589835 TUR589828:TUR589835 UEN589828:UEN589835 UOJ589828:UOJ589835 UYF589828:UYF589835 VIB589828:VIB589835 VRX589828:VRX589835 WBT589828:WBT589835 WLP589828:WLP589835 WVL589828:WVL589835 D655364:D655371 IZ655364:IZ655371 SV655364:SV655371 ACR655364:ACR655371 AMN655364:AMN655371 AWJ655364:AWJ655371 BGF655364:BGF655371 BQB655364:BQB655371 BZX655364:BZX655371 CJT655364:CJT655371 CTP655364:CTP655371 DDL655364:DDL655371 DNH655364:DNH655371 DXD655364:DXD655371 EGZ655364:EGZ655371 EQV655364:EQV655371 FAR655364:FAR655371 FKN655364:FKN655371 FUJ655364:FUJ655371 GEF655364:GEF655371 GOB655364:GOB655371 GXX655364:GXX655371 HHT655364:HHT655371 HRP655364:HRP655371 IBL655364:IBL655371 ILH655364:ILH655371 IVD655364:IVD655371 JEZ655364:JEZ655371 JOV655364:JOV655371 JYR655364:JYR655371 KIN655364:KIN655371 KSJ655364:KSJ655371 LCF655364:LCF655371 LMB655364:LMB655371 LVX655364:LVX655371 MFT655364:MFT655371 MPP655364:MPP655371 MZL655364:MZL655371 NJH655364:NJH655371 NTD655364:NTD655371 OCZ655364:OCZ655371 OMV655364:OMV655371 OWR655364:OWR655371 PGN655364:PGN655371 PQJ655364:PQJ655371 QAF655364:QAF655371 QKB655364:QKB655371 QTX655364:QTX655371 RDT655364:RDT655371 RNP655364:RNP655371 RXL655364:RXL655371 SHH655364:SHH655371 SRD655364:SRD655371 TAZ655364:TAZ655371 TKV655364:TKV655371 TUR655364:TUR655371 UEN655364:UEN655371 UOJ655364:UOJ655371 UYF655364:UYF655371 VIB655364:VIB655371 VRX655364:VRX655371 WBT655364:WBT655371 WLP655364:WLP655371 WVL655364:WVL655371 D720900:D720907 IZ720900:IZ720907 SV720900:SV720907 ACR720900:ACR720907 AMN720900:AMN720907 AWJ720900:AWJ720907 BGF720900:BGF720907 BQB720900:BQB720907 BZX720900:BZX720907 CJT720900:CJT720907 CTP720900:CTP720907 DDL720900:DDL720907 DNH720900:DNH720907 DXD720900:DXD720907 EGZ720900:EGZ720907 EQV720900:EQV720907 FAR720900:FAR720907 FKN720900:FKN720907 FUJ720900:FUJ720907 GEF720900:GEF720907 GOB720900:GOB720907 GXX720900:GXX720907 HHT720900:HHT720907 HRP720900:HRP720907 IBL720900:IBL720907 ILH720900:ILH720907 IVD720900:IVD720907 JEZ720900:JEZ720907 JOV720900:JOV720907 JYR720900:JYR720907 KIN720900:KIN720907 KSJ720900:KSJ720907 LCF720900:LCF720907 LMB720900:LMB720907 LVX720900:LVX720907 MFT720900:MFT720907 MPP720900:MPP720907 MZL720900:MZL720907 NJH720900:NJH720907 NTD720900:NTD720907 OCZ720900:OCZ720907 OMV720900:OMV720907 OWR720900:OWR720907 PGN720900:PGN720907 PQJ720900:PQJ720907 QAF720900:QAF720907 QKB720900:QKB720907 QTX720900:QTX720907 RDT720900:RDT720907 RNP720900:RNP720907 RXL720900:RXL720907 SHH720900:SHH720907 SRD720900:SRD720907 TAZ720900:TAZ720907 TKV720900:TKV720907 TUR720900:TUR720907 UEN720900:UEN720907 UOJ720900:UOJ720907 UYF720900:UYF720907 VIB720900:VIB720907 VRX720900:VRX720907 WBT720900:WBT720907 WLP720900:WLP720907 WVL720900:WVL720907 D786436:D786443 IZ786436:IZ786443 SV786436:SV786443 ACR786436:ACR786443 AMN786436:AMN786443 AWJ786436:AWJ786443 BGF786436:BGF786443 BQB786436:BQB786443 BZX786436:BZX786443 CJT786436:CJT786443 CTP786436:CTP786443 DDL786436:DDL786443 DNH786436:DNH786443 DXD786436:DXD786443 EGZ786436:EGZ786443 EQV786436:EQV786443 FAR786436:FAR786443 FKN786436:FKN786443 FUJ786436:FUJ786443 GEF786436:GEF786443 GOB786436:GOB786443 GXX786436:GXX786443 HHT786436:HHT786443 HRP786436:HRP786443 IBL786436:IBL786443 ILH786436:ILH786443 IVD786436:IVD786443 JEZ786436:JEZ786443 JOV786436:JOV786443 JYR786436:JYR786443 KIN786436:KIN786443 KSJ786436:KSJ786443 LCF786436:LCF786443 LMB786436:LMB786443 LVX786436:LVX786443 MFT786436:MFT786443 MPP786436:MPP786443 MZL786436:MZL786443 NJH786436:NJH786443 NTD786436:NTD786443 OCZ786436:OCZ786443 OMV786436:OMV786443 OWR786436:OWR786443 PGN786436:PGN786443 PQJ786436:PQJ786443 QAF786436:QAF786443 QKB786436:QKB786443 QTX786436:QTX786443 RDT786436:RDT786443 RNP786436:RNP786443 RXL786436:RXL786443 SHH786436:SHH786443 SRD786436:SRD786443 TAZ786436:TAZ786443 TKV786436:TKV786443 TUR786436:TUR786443 UEN786436:UEN786443 UOJ786436:UOJ786443 UYF786436:UYF786443 VIB786436:VIB786443 VRX786436:VRX786443 WBT786436:WBT786443 WLP786436:WLP786443 WVL786436:WVL786443 D851972:D851979 IZ851972:IZ851979 SV851972:SV851979 ACR851972:ACR851979 AMN851972:AMN851979 AWJ851972:AWJ851979 BGF851972:BGF851979 BQB851972:BQB851979 BZX851972:BZX851979 CJT851972:CJT851979 CTP851972:CTP851979 DDL851972:DDL851979 DNH851972:DNH851979 DXD851972:DXD851979 EGZ851972:EGZ851979 EQV851972:EQV851979 FAR851972:FAR851979 FKN851972:FKN851979 FUJ851972:FUJ851979 GEF851972:GEF851979 GOB851972:GOB851979 GXX851972:GXX851979 HHT851972:HHT851979 HRP851972:HRP851979 IBL851972:IBL851979 ILH851972:ILH851979 IVD851972:IVD851979 JEZ851972:JEZ851979 JOV851972:JOV851979 JYR851972:JYR851979 KIN851972:KIN851979 KSJ851972:KSJ851979 LCF851972:LCF851979 LMB851972:LMB851979 LVX851972:LVX851979 MFT851972:MFT851979 MPP851972:MPP851979 MZL851972:MZL851979 NJH851972:NJH851979 NTD851972:NTD851979 OCZ851972:OCZ851979 OMV851972:OMV851979 OWR851972:OWR851979 PGN851972:PGN851979 PQJ851972:PQJ851979 QAF851972:QAF851979 QKB851972:QKB851979 QTX851972:QTX851979 RDT851972:RDT851979 RNP851972:RNP851979 RXL851972:RXL851979 SHH851972:SHH851979 SRD851972:SRD851979 TAZ851972:TAZ851979 TKV851972:TKV851979 TUR851972:TUR851979 UEN851972:UEN851979 UOJ851972:UOJ851979 UYF851972:UYF851979 VIB851972:VIB851979 VRX851972:VRX851979 WBT851972:WBT851979 WLP851972:WLP851979 WVL851972:WVL851979 D917508:D917515 IZ917508:IZ917515 SV917508:SV917515 ACR917508:ACR917515 AMN917508:AMN917515 AWJ917508:AWJ917515 BGF917508:BGF917515 BQB917508:BQB917515 BZX917508:BZX917515 CJT917508:CJT917515 CTP917508:CTP917515 DDL917508:DDL917515 DNH917508:DNH917515 DXD917508:DXD917515 EGZ917508:EGZ917515 EQV917508:EQV917515 FAR917508:FAR917515 FKN917508:FKN917515 FUJ917508:FUJ917515 GEF917508:GEF917515 GOB917508:GOB917515 GXX917508:GXX917515 HHT917508:HHT917515 HRP917508:HRP917515 IBL917508:IBL917515 ILH917508:ILH917515 IVD917508:IVD917515 JEZ917508:JEZ917515 JOV917508:JOV917515 JYR917508:JYR917515 KIN917508:KIN917515 KSJ917508:KSJ917515 LCF917508:LCF917515 LMB917508:LMB917515 LVX917508:LVX917515 MFT917508:MFT917515 MPP917508:MPP917515 MZL917508:MZL917515 NJH917508:NJH917515 NTD917508:NTD917515 OCZ917508:OCZ917515 OMV917508:OMV917515 OWR917508:OWR917515 PGN917508:PGN917515 PQJ917508:PQJ917515 QAF917508:QAF917515 QKB917508:QKB917515 QTX917508:QTX917515 RDT917508:RDT917515 RNP917508:RNP917515 RXL917508:RXL917515 SHH917508:SHH917515 SRD917508:SRD917515 TAZ917508:TAZ917515 TKV917508:TKV917515 TUR917508:TUR917515 UEN917508:UEN917515 UOJ917508:UOJ917515 UYF917508:UYF917515 VIB917508:VIB917515 VRX917508:VRX917515 WBT917508:WBT917515 WLP917508:WLP917515 WVL917508:WVL917515 D983044:D983051 IZ983044:IZ983051 SV983044:SV983051 ACR983044:ACR983051 AMN983044:AMN983051 AWJ983044:AWJ983051 BGF983044:BGF983051 BQB983044:BQB983051 BZX983044:BZX983051 CJT983044:CJT983051 CTP983044:CTP983051 DDL983044:DDL983051 DNH983044:DNH983051 DXD983044:DXD983051 EGZ983044:EGZ983051 EQV983044:EQV983051 FAR983044:FAR983051 FKN983044:FKN983051 FUJ983044:FUJ983051 GEF983044:GEF983051 GOB983044:GOB983051 GXX983044:GXX983051 HHT983044:HHT983051 HRP983044:HRP983051 IBL983044:IBL983051 ILH983044:ILH983051 IVD983044:IVD983051 JEZ983044:JEZ983051 JOV983044:JOV983051 JYR983044:JYR983051 KIN983044:KIN983051 KSJ983044:KSJ983051 LCF983044:LCF983051 LMB983044:LMB983051 LVX983044:LVX983051 MFT983044:MFT983051 MPP983044:MPP983051 MZL983044:MZL983051 NJH983044:NJH983051 NTD983044:NTD983051 OCZ983044:OCZ983051 OMV983044:OMV983051 OWR983044:OWR983051 PGN983044:PGN983051 PQJ983044:PQJ983051 QAF983044:QAF983051 QKB983044:QKB983051 QTX983044:QTX983051 RDT983044:RDT983051 RNP983044:RNP983051 RXL983044:RXL983051 SHH983044:SHH983051 SRD983044:SRD983051 TAZ983044:TAZ983051 TKV983044:TKV983051 TUR983044:TUR983051 UEN983044:UEN983051 UOJ983044:UOJ983051 UYF983044:UYF983051 VIB983044:VIB983051 VRX983044:VRX983051 WBT983044:WBT983051 WLP983044:WLP983051 WVL983044:WVL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ormula1>-99999999999999</formula1>
      <formula2>99999999999999</formula2>
    </dataValidation>
  </dataValidations>
  <pageMargins left="0.7" right="0.7" top="0.75" bottom="0.75" header="0.3" footer="0.3"/>
</worksheet>
</file>

<file path=xl/worksheets/sheet2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Zeros="0" workbookViewId="0">
      <selection activeCell="J24" sqref="J24"/>
    </sheetView>
  </sheetViews>
  <sheetFormatPr defaultColWidth="12.125" defaultRowHeight="15.6" customHeight="1"/>
  <cols>
    <col min="1" max="1" width="30" style="2" customWidth="1"/>
    <col min="2" max="2" width="13.125" style="2" customWidth="1"/>
    <col min="3" max="3" width="12.125" style="2" customWidth="1"/>
    <col min="4" max="4" width="12.5" style="2" customWidth="1"/>
    <col min="5" max="5" width="13.125" style="2" customWidth="1"/>
    <col min="6" max="6" width="12.25" style="2" customWidth="1"/>
    <col min="7" max="7" width="11.875" style="2" customWidth="1"/>
    <col min="8" max="9" width="12.625" style="2" customWidth="1"/>
    <col min="10" max="256" width="12.125" style="2"/>
    <col min="257" max="257" width="30" style="2" customWidth="1"/>
    <col min="258" max="258" width="13.125" style="2" customWidth="1"/>
    <col min="259" max="259" width="12.125" style="2" customWidth="1"/>
    <col min="260" max="260" width="12.5" style="2" customWidth="1"/>
    <col min="261" max="261" width="13.125" style="2" customWidth="1"/>
    <col min="262" max="262" width="12.25" style="2" customWidth="1"/>
    <col min="263" max="263" width="11.875" style="2" customWidth="1"/>
    <col min="264" max="265" width="12.625" style="2" customWidth="1"/>
    <col min="266" max="512" width="12.125" style="2"/>
    <col min="513" max="513" width="30" style="2" customWidth="1"/>
    <col min="514" max="514" width="13.125" style="2" customWidth="1"/>
    <col min="515" max="515" width="12.125" style="2" customWidth="1"/>
    <col min="516" max="516" width="12.5" style="2" customWidth="1"/>
    <col min="517" max="517" width="13.125" style="2" customWidth="1"/>
    <col min="518" max="518" width="12.25" style="2" customWidth="1"/>
    <col min="519" max="519" width="11.875" style="2" customWidth="1"/>
    <col min="520" max="521" width="12.625" style="2" customWidth="1"/>
    <col min="522" max="768" width="12.125" style="2"/>
    <col min="769" max="769" width="30" style="2" customWidth="1"/>
    <col min="770" max="770" width="13.125" style="2" customWidth="1"/>
    <col min="771" max="771" width="12.125" style="2" customWidth="1"/>
    <col min="772" max="772" width="12.5" style="2" customWidth="1"/>
    <col min="773" max="773" width="13.125" style="2" customWidth="1"/>
    <col min="774" max="774" width="12.25" style="2" customWidth="1"/>
    <col min="775" max="775" width="11.875" style="2" customWidth="1"/>
    <col min="776" max="777" width="12.625" style="2" customWidth="1"/>
    <col min="778" max="1024" width="12.125" style="2"/>
    <col min="1025" max="1025" width="30" style="2" customWidth="1"/>
    <col min="1026" max="1026" width="13.125" style="2" customWidth="1"/>
    <col min="1027" max="1027" width="12.125" style="2" customWidth="1"/>
    <col min="1028" max="1028" width="12.5" style="2" customWidth="1"/>
    <col min="1029" max="1029" width="13.125" style="2" customWidth="1"/>
    <col min="1030" max="1030" width="12.25" style="2" customWidth="1"/>
    <col min="1031" max="1031" width="11.875" style="2" customWidth="1"/>
    <col min="1032" max="1033" width="12.625" style="2" customWidth="1"/>
    <col min="1034" max="1280" width="12.125" style="2"/>
    <col min="1281" max="1281" width="30" style="2" customWidth="1"/>
    <col min="1282" max="1282" width="13.125" style="2" customWidth="1"/>
    <col min="1283" max="1283" width="12.125" style="2" customWidth="1"/>
    <col min="1284" max="1284" width="12.5" style="2" customWidth="1"/>
    <col min="1285" max="1285" width="13.125" style="2" customWidth="1"/>
    <col min="1286" max="1286" width="12.25" style="2" customWidth="1"/>
    <col min="1287" max="1287" width="11.875" style="2" customWidth="1"/>
    <col min="1288" max="1289" width="12.625" style="2" customWidth="1"/>
    <col min="1290" max="1536" width="12.125" style="2"/>
    <col min="1537" max="1537" width="30" style="2" customWidth="1"/>
    <col min="1538" max="1538" width="13.125" style="2" customWidth="1"/>
    <col min="1539" max="1539" width="12.125" style="2" customWidth="1"/>
    <col min="1540" max="1540" width="12.5" style="2" customWidth="1"/>
    <col min="1541" max="1541" width="13.125" style="2" customWidth="1"/>
    <col min="1542" max="1542" width="12.25" style="2" customWidth="1"/>
    <col min="1543" max="1543" width="11.875" style="2" customWidth="1"/>
    <col min="1544" max="1545" width="12.625" style="2" customWidth="1"/>
    <col min="1546" max="1792" width="12.125" style="2"/>
    <col min="1793" max="1793" width="30" style="2" customWidth="1"/>
    <col min="1794" max="1794" width="13.125" style="2" customWidth="1"/>
    <col min="1795" max="1795" width="12.125" style="2" customWidth="1"/>
    <col min="1796" max="1796" width="12.5" style="2" customWidth="1"/>
    <col min="1797" max="1797" width="13.125" style="2" customWidth="1"/>
    <col min="1798" max="1798" width="12.25" style="2" customWidth="1"/>
    <col min="1799" max="1799" width="11.875" style="2" customWidth="1"/>
    <col min="1800" max="1801" width="12.625" style="2" customWidth="1"/>
    <col min="1802" max="2048" width="12.125" style="2"/>
    <col min="2049" max="2049" width="30" style="2" customWidth="1"/>
    <col min="2050" max="2050" width="13.125" style="2" customWidth="1"/>
    <col min="2051" max="2051" width="12.125" style="2" customWidth="1"/>
    <col min="2052" max="2052" width="12.5" style="2" customWidth="1"/>
    <col min="2053" max="2053" width="13.125" style="2" customWidth="1"/>
    <col min="2054" max="2054" width="12.25" style="2" customWidth="1"/>
    <col min="2055" max="2055" width="11.875" style="2" customWidth="1"/>
    <col min="2056" max="2057" width="12.625" style="2" customWidth="1"/>
    <col min="2058" max="2304" width="12.125" style="2"/>
    <col min="2305" max="2305" width="30" style="2" customWidth="1"/>
    <col min="2306" max="2306" width="13.125" style="2" customWidth="1"/>
    <col min="2307" max="2307" width="12.125" style="2" customWidth="1"/>
    <col min="2308" max="2308" width="12.5" style="2" customWidth="1"/>
    <col min="2309" max="2309" width="13.125" style="2" customWidth="1"/>
    <col min="2310" max="2310" width="12.25" style="2" customWidth="1"/>
    <col min="2311" max="2311" width="11.875" style="2" customWidth="1"/>
    <col min="2312" max="2313" width="12.625" style="2" customWidth="1"/>
    <col min="2314" max="2560" width="12.125" style="2"/>
    <col min="2561" max="2561" width="30" style="2" customWidth="1"/>
    <col min="2562" max="2562" width="13.125" style="2" customWidth="1"/>
    <col min="2563" max="2563" width="12.125" style="2" customWidth="1"/>
    <col min="2564" max="2564" width="12.5" style="2" customWidth="1"/>
    <col min="2565" max="2565" width="13.125" style="2" customWidth="1"/>
    <col min="2566" max="2566" width="12.25" style="2" customWidth="1"/>
    <col min="2567" max="2567" width="11.875" style="2" customWidth="1"/>
    <col min="2568" max="2569" width="12.625" style="2" customWidth="1"/>
    <col min="2570" max="2816" width="12.125" style="2"/>
    <col min="2817" max="2817" width="30" style="2" customWidth="1"/>
    <col min="2818" max="2818" width="13.125" style="2" customWidth="1"/>
    <col min="2819" max="2819" width="12.125" style="2" customWidth="1"/>
    <col min="2820" max="2820" width="12.5" style="2" customWidth="1"/>
    <col min="2821" max="2821" width="13.125" style="2" customWidth="1"/>
    <col min="2822" max="2822" width="12.25" style="2" customWidth="1"/>
    <col min="2823" max="2823" width="11.875" style="2" customWidth="1"/>
    <col min="2824" max="2825" width="12.625" style="2" customWidth="1"/>
    <col min="2826" max="3072" width="12.125" style="2"/>
    <col min="3073" max="3073" width="30" style="2" customWidth="1"/>
    <col min="3074" max="3074" width="13.125" style="2" customWidth="1"/>
    <col min="3075" max="3075" width="12.125" style="2" customWidth="1"/>
    <col min="3076" max="3076" width="12.5" style="2" customWidth="1"/>
    <col min="3077" max="3077" width="13.125" style="2" customWidth="1"/>
    <col min="3078" max="3078" width="12.25" style="2" customWidth="1"/>
    <col min="3079" max="3079" width="11.875" style="2" customWidth="1"/>
    <col min="3080" max="3081" width="12.625" style="2" customWidth="1"/>
    <col min="3082" max="3328" width="12.125" style="2"/>
    <col min="3329" max="3329" width="30" style="2" customWidth="1"/>
    <col min="3330" max="3330" width="13.125" style="2" customWidth="1"/>
    <col min="3331" max="3331" width="12.125" style="2" customWidth="1"/>
    <col min="3332" max="3332" width="12.5" style="2" customWidth="1"/>
    <col min="3333" max="3333" width="13.125" style="2" customWidth="1"/>
    <col min="3334" max="3334" width="12.25" style="2" customWidth="1"/>
    <col min="3335" max="3335" width="11.875" style="2" customWidth="1"/>
    <col min="3336" max="3337" width="12.625" style="2" customWidth="1"/>
    <col min="3338" max="3584" width="12.125" style="2"/>
    <col min="3585" max="3585" width="30" style="2" customWidth="1"/>
    <col min="3586" max="3586" width="13.125" style="2" customWidth="1"/>
    <col min="3587" max="3587" width="12.125" style="2" customWidth="1"/>
    <col min="3588" max="3588" width="12.5" style="2" customWidth="1"/>
    <col min="3589" max="3589" width="13.125" style="2" customWidth="1"/>
    <col min="3590" max="3590" width="12.25" style="2" customWidth="1"/>
    <col min="3591" max="3591" width="11.875" style="2" customWidth="1"/>
    <col min="3592" max="3593" width="12.625" style="2" customWidth="1"/>
    <col min="3594" max="3840" width="12.125" style="2"/>
    <col min="3841" max="3841" width="30" style="2" customWidth="1"/>
    <col min="3842" max="3842" width="13.125" style="2" customWidth="1"/>
    <col min="3843" max="3843" width="12.125" style="2" customWidth="1"/>
    <col min="3844" max="3844" width="12.5" style="2" customWidth="1"/>
    <col min="3845" max="3845" width="13.125" style="2" customWidth="1"/>
    <col min="3846" max="3846" width="12.25" style="2" customWidth="1"/>
    <col min="3847" max="3847" width="11.875" style="2" customWidth="1"/>
    <col min="3848" max="3849" width="12.625" style="2" customWidth="1"/>
    <col min="3850" max="4096" width="12.125" style="2"/>
    <col min="4097" max="4097" width="30" style="2" customWidth="1"/>
    <col min="4098" max="4098" width="13.125" style="2" customWidth="1"/>
    <col min="4099" max="4099" width="12.125" style="2" customWidth="1"/>
    <col min="4100" max="4100" width="12.5" style="2" customWidth="1"/>
    <col min="4101" max="4101" width="13.125" style="2" customWidth="1"/>
    <col min="4102" max="4102" width="12.25" style="2" customWidth="1"/>
    <col min="4103" max="4103" width="11.875" style="2" customWidth="1"/>
    <col min="4104" max="4105" width="12.625" style="2" customWidth="1"/>
    <col min="4106" max="4352" width="12.125" style="2"/>
    <col min="4353" max="4353" width="30" style="2" customWidth="1"/>
    <col min="4354" max="4354" width="13.125" style="2" customWidth="1"/>
    <col min="4355" max="4355" width="12.125" style="2" customWidth="1"/>
    <col min="4356" max="4356" width="12.5" style="2" customWidth="1"/>
    <col min="4357" max="4357" width="13.125" style="2" customWidth="1"/>
    <col min="4358" max="4358" width="12.25" style="2" customWidth="1"/>
    <col min="4359" max="4359" width="11.875" style="2" customWidth="1"/>
    <col min="4360" max="4361" width="12.625" style="2" customWidth="1"/>
    <col min="4362" max="4608" width="12.125" style="2"/>
    <col min="4609" max="4609" width="30" style="2" customWidth="1"/>
    <col min="4610" max="4610" width="13.125" style="2" customWidth="1"/>
    <col min="4611" max="4611" width="12.125" style="2" customWidth="1"/>
    <col min="4612" max="4612" width="12.5" style="2" customWidth="1"/>
    <col min="4613" max="4613" width="13.125" style="2" customWidth="1"/>
    <col min="4614" max="4614" width="12.25" style="2" customWidth="1"/>
    <col min="4615" max="4615" width="11.875" style="2" customWidth="1"/>
    <col min="4616" max="4617" width="12.625" style="2" customWidth="1"/>
    <col min="4618" max="4864" width="12.125" style="2"/>
    <col min="4865" max="4865" width="30" style="2" customWidth="1"/>
    <col min="4866" max="4866" width="13.125" style="2" customWidth="1"/>
    <col min="4867" max="4867" width="12.125" style="2" customWidth="1"/>
    <col min="4868" max="4868" width="12.5" style="2" customWidth="1"/>
    <col min="4869" max="4869" width="13.125" style="2" customWidth="1"/>
    <col min="4870" max="4870" width="12.25" style="2" customWidth="1"/>
    <col min="4871" max="4871" width="11.875" style="2" customWidth="1"/>
    <col min="4872" max="4873" width="12.625" style="2" customWidth="1"/>
    <col min="4874" max="5120" width="12.125" style="2"/>
    <col min="5121" max="5121" width="30" style="2" customWidth="1"/>
    <col min="5122" max="5122" width="13.125" style="2" customWidth="1"/>
    <col min="5123" max="5123" width="12.125" style="2" customWidth="1"/>
    <col min="5124" max="5124" width="12.5" style="2" customWidth="1"/>
    <col min="5125" max="5125" width="13.125" style="2" customWidth="1"/>
    <col min="5126" max="5126" width="12.25" style="2" customWidth="1"/>
    <col min="5127" max="5127" width="11.875" style="2" customWidth="1"/>
    <col min="5128" max="5129" width="12.625" style="2" customWidth="1"/>
    <col min="5130" max="5376" width="12.125" style="2"/>
    <col min="5377" max="5377" width="30" style="2" customWidth="1"/>
    <col min="5378" max="5378" width="13.125" style="2" customWidth="1"/>
    <col min="5379" max="5379" width="12.125" style="2" customWidth="1"/>
    <col min="5380" max="5380" width="12.5" style="2" customWidth="1"/>
    <col min="5381" max="5381" width="13.125" style="2" customWidth="1"/>
    <col min="5382" max="5382" width="12.25" style="2" customWidth="1"/>
    <col min="5383" max="5383" width="11.875" style="2" customWidth="1"/>
    <col min="5384" max="5385" width="12.625" style="2" customWidth="1"/>
    <col min="5386" max="5632" width="12.125" style="2"/>
    <col min="5633" max="5633" width="30" style="2" customWidth="1"/>
    <col min="5634" max="5634" width="13.125" style="2" customWidth="1"/>
    <col min="5635" max="5635" width="12.125" style="2" customWidth="1"/>
    <col min="5636" max="5636" width="12.5" style="2" customWidth="1"/>
    <col min="5637" max="5637" width="13.125" style="2" customWidth="1"/>
    <col min="5638" max="5638" width="12.25" style="2" customWidth="1"/>
    <col min="5639" max="5639" width="11.875" style="2" customWidth="1"/>
    <col min="5640" max="5641" width="12.625" style="2" customWidth="1"/>
    <col min="5642" max="5888" width="12.125" style="2"/>
    <col min="5889" max="5889" width="30" style="2" customWidth="1"/>
    <col min="5890" max="5890" width="13.125" style="2" customWidth="1"/>
    <col min="5891" max="5891" width="12.125" style="2" customWidth="1"/>
    <col min="5892" max="5892" width="12.5" style="2" customWidth="1"/>
    <col min="5893" max="5893" width="13.125" style="2" customWidth="1"/>
    <col min="5894" max="5894" width="12.25" style="2" customWidth="1"/>
    <col min="5895" max="5895" width="11.875" style="2" customWidth="1"/>
    <col min="5896" max="5897" width="12.625" style="2" customWidth="1"/>
    <col min="5898" max="6144" width="12.125" style="2"/>
    <col min="6145" max="6145" width="30" style="2" customWidth="1"/>
    <col min="6146" max="6146" width="13.125" style="2" customWidth="1"/>
    <col min="6147" max="6147" width="12.125" style="2" customWidth="1"/>
    <col min="6148" max="6148" width="12.5" style="2" customWidth="1"/>
    <col min="6149" max="6149" width="13.125" style="2" customWidth="1"/>
    <col min="6150" max="6150" width="12.25" style="2" customWidth="1"/>
    <col min="6151" max="6151" width="11.875" style="2" customWidth="1"/>
    <col min="6152" max="6153" width="12.625" style="2" customWidth="1"/>
    <col min="6154" max="6400" width="12.125" style="2"/>
    <col min="6401" max="6401" width="30" style="2" customWidth="1"/>
    <col min="6402" max="6402" width="13.125" style="2" customWidth="1"/>
    <col min="6403" max="6403" width="12.125" style="2" customWidth="1"/>
    <col min="6404" max="6404" width="12.5" style="2" customWidth="1"/>
    <col min="6405" max="6405" width="13.125" style="2" customWidth="1"/>
    <col min="6406" max="6406" width="12.25" style="2" customWidth="1"/>
    <col min="6407" max="6407" width="11.875" style="2" customWidth="1"/>
    <col min="6408" max="6409" width="12.625" style="2" customWidth="1"/>
    <col min="6410" max="6656" width="12.125" style="2"/>
    <col min="6657" max="6657" width="30" style="2" customWidth="1"/>
    <col min="6658" max="6658" width="13.125" style="2" customWidth="1"/>
    <col min="6659" max="6659" width="12.125" style="2" customWidth="1"/>
    <col min="6660" max="6660" width="12.5" style="2" customWidth="1"/>
    <col min="6661" max="6661" width="13.125" style="2" customWidth="1"/>
    <col min="6662" max="6662" width="12.25" style="2" customWidth="1"/>
    <col min="6663" max="6663" width="11.875" style="2" customWidth="1"/>
    <col min="6664" max="6665" width="12.625" style="2" customWidth="1"/>
    <col min="6666" max="6912" width="12.125" style="2"/>
    <col min="6913" max="6913" width="30" style="2" customWidth="1"/>
    <col min="6914" max="6914" width="13.125" style="2" customWidth="1"/>
    <col min="6915" max="6915" width="12.125" style="2" customWidth="1"/>
    <col min="6916" max="6916" width="12.5" style="2" customWidth="1"/>
    <col min="6917" max="6917" width="13.125" style="2" customWidth="1"/>
    <col min="6918" max="6918" width="12.25" style="2" customWidth="1"/>
    <col min="6919" max="6919" width="11.875" style="2" customWidth="1"/>
    <col min="6920" max="6921" width="12.625" style="2" customWidth="1"/>
    <col min="6922" max="7168" width="12.125" style="2"/>
    <col min="7169" max="7169" width="30" style="2" customWidth="1"/>
    <col min="7170" max="7170" width="13.125" style="2" customWidth="1"/>
    <col min="7171" max="7171" width="12.125" style="2" customWidth="1"/>
    <col min="7172" max="7172" width="12.5" style="2" customWidth="1"/>
    <col min="7173" max="7173" width="13.125" style="2" customWidth="1"/>
    <col min="7174" max="7174" width="12.25" style="2" customWidth="1"/>
    <col min="7175" max="7175" width="11.875" style="2" customWidth="1"/>
    <col min="7176" max="7177" width="12.625" style="2" customWidth="1"/>
    <col min="7178" max="7424" width="12.125" style="2"/>
    <col min="7425" max="7425" width="30" style="2" customWidth="1"/>
    <col min="7426" max="7426" width="13.125" style="2" customWidth="1"/>
    <col min="7427" max="7427" width="12.125" style="2" customWidth="1"/>
    <col min="7428" max="7428" width="12.5" style="2" customWidth="1"/>
    <col min="7429" max="7429" width="13.125" style="2" customWidth="1"/>
    <col min="7430" max="7430" width="12.25" style="2" customWidth="1"/>
    <col min="7431" max="7431" width="11.875" style="2" customWidth="1"/>
    <col min="7432" max="7433" width="12.625" style="2" customWidth="1"/>
    <col min="7434" max="7680" width="12.125" style="2"/>
    <col min="7681" max="7681" width="30" style="2" customWidth="1"/>
    <col min="7682" max="7682" width="13.125" style="2" customWidth="1"/>
    <col min="7683" max="7683" width="12.125" style="2" customWidth="1"/>
    <col min="7684" max="7684" width="12.5" style="2" customWidth="1"/>
    <col min="7685" max="7685" width="13.125" style="2" customWidth="1"/>
    <col min="7686" max="7686" width="12.25" style="2" customWidth="1"/>
    <col min="7687" max="7687" width="11.875" style="2" customWidth="1"/>
    <col min="7688" max="7689" width="12.625" style="2" customWidth="1"/>
    <col min="7690" max="7936" width="12.125" style="2"/>
    <col min="7937" max="7937" width="30" style="2" customWidth="1"/>
    <col min="7938" max="7938" width="13.125" style="2" customWidth="1"/>
    <col min="7939" max="7939" width="12.125" style="2" customWidth="1"/>
    <col min="7940" max="7940" width="12.5" style="2" customWidth="1"/>
    <col min="7941" max="7941" width="13.125" style="2" customWidth="1"/>
    <col min="7942" max="7942" width="12.25" style="2" customWidth="1"/>
    <col min="7943" max="7943" width="11.875" style="2" customWidth="1"/>
    <col min="7944" max="7945" width="12.625" style="2" customWidth="1"/>
    <col min="7946" max="8192" width="12.125" style="2"/>
    <col min="8193" max="8193" width="30" style="2" customWidth="1"/>
    <col min="8194" max="8194" width="13.125" style="2" customWidth="1"/>
    <col min="8195" max="8195" width="12.125" style="2" customWidth="1"/>
    <col min="8196" max="8196" width="12.5" style="2" customWidth="1"/>
    <col min="8197" max="8197" width="13.125" style="2" customWidth="1"/>
    <col min="8198" max="8198" width="12.25" style="2" customWidth="1"/>
    <col min="8199" max="8199" width="11.875" style="2" customWidth="1"/>
    <col min="8200" max="8201" width="12.625" style="2" customWidth="1"/>
    <col min="8202" max="8448" width="12.125" style="2"/>
    <col min="8449" max="8449" width="30" style="2" customWidth="1"/>
    <col min="8450" max="8450" width="13.125" style="2" customWidth="1"/>
    <col min="8451" max="8451" width="12.125" style="2" customWidth="1"/>
    <col min="8452" max="8452" width="12.5" style="2" customWidth="1"/>
    <col min="8453" max="8453" width="13.125" style="2" customWidth="1"/>
    <col min="8454" max="8454" width="12.25" style="2" customWidth="1"/>
    <col min="8455" max="8455" width="11.875" style="2" customWidth="1"/>
    <col min="8456" max="8457" width="12.625" style="2" customWidth="1"/>
    <col min="8458" max="8704" width="12.125" style="2"/>
    <col min="8705" max="8705" width="30" style="2" customWidth="1"/>
    <col min="8706" max="8706" width="13.125" style="2" customWidth="1"/>
    <col min="8707" max="8707" width="12.125" style="2" customWidth="1"/>
    <col min="8708" max="8708" width="12.5" style="2" customWidth="1"/>
    <col min="8709" max="8709" width="13.125" style="2" customWidth="1"/>
    <col min="8710" max="8710" width="12.25" style="2" customWidth="1"/>
    <col min="8711" max="8711" width="11.875" style="2" customWidth="1"/>
    <col min="8712" max="8713" width="12.625" style="2" customWidth="1"/>
    <col min="8714" max="8960" width="12.125" style="2"/>
    <col min="8961" max="8961" width="30" style="2" customWidth="1"/>
    <col min="8962" max="8962" width="13.125" style="2" customWidth="1"/>
    <col min="8963" max="8963" width="12.125" style="2" customWidth="1"/>
    <col min="8964" max="8964" width="12.5" style="2" customWidth="1"/>
    <col min="8965" max="8965" width="13.125" style="2" customWidth="1"/>
    <col min="8966" max="8966" width="12.25" style="2" customWidth="1"/>
    <col min="8967" max="8967" width="11.875" style="2" customWidth="1"/>
    <col min="8968" max="8969" width="12.625" style="2" customWidth="1"/>
    <col min="8970" max="9216" width="12.125" style="2"/>
    <col min="9217" max="9217" width="30" style="2" customWidth="1"/>
    <col min="9218" max="9218" width="13.125" style="2" customWidth="1"/>
    <col min="9219" max="9219" width="12.125" style="2" customWidth="1"/>
    <col min="9220" max="9220" width="12.5" style="2" customWidth="1"/>
    <col min="9221" max="9221" width="13.125" style="2" customWidth="1"/>
    <col min="9222" max="9222" width="12.25" style="2" customWidth="1"/>
    <col min="9223" max="9223" width="11.875" style="2" customWidth="1"/>
    <col min="9224" max="9225" width="12.625" style="2" customWidth="1"/>
    <col min="9226" max="9472" width="12.125" style="2"/>
    <col min="9473" max="9473" width="30" style="2" customWidth="1"/>
    <col min="9474" max="9474" width="13.125" style="2" customWidth="1"/>
    <col min="9475" max="9475" width="12.125" style="2" customWidth="1"/>
    <col min="9476" max="9476" width="12.5" style="2" customWidth="1"/>
    <col min="9477" max="9477" width="13.125" style="2" customWidth="1"/>
    <col min="9478" max="9478" width="12.25" style="2" customWidth="1"/>
    <col min="9479" max="9479" width="11.875" style="2" customWidth="1"/>
    <col min="9480" max="9481" width="12.625" style="2" customWidth="1"/>
    <col min="9482" max="9728" width="12.125" style="2"/>
    <col min="9729" max="9729" width="30" style="2" customWidth="1"/>
    <col min="9730" max="9730" width="13.125" style="2" customWidth="1"/>
    <col min="9731" max="9731" width="12.125" style="2" customWidth="1"/>
    <col min="9732" max="9732" width="12.5" style="2" customWidth="1"/>
    <col min="9733" max="9733" width="13.125" style="2" customWidth="1"/>
    <col min="9734" max="9734" width="12.25" style="2" customWidth="1"/>
    <col min="9735" max="9735" width="11.875" style="2" customWidth="1"/>
    <col min="9736" max="9737" width="12.625" style="2" customWidth="1"/>
    <col min="9738" max="9984" width="12.125" style="2"/>
    <col min="9985" max="9985" width="30" style="2" customWidth="1"/>
    <col min="9986" max="9986" width="13.125" style="2" customWidth="1"/>
    <col min="9987" max="9987" width="12.125" style="2" customWidth="1"/>
    <col min="9988" max="9988" width="12.5" style="2" customWidth="1"/>
    <col min="9989" max="9989" width="13.125" style="2" customWidth="1"/>
    <col min="9990" max="9990" width="12.25" style="2" customWidth="1"/>
    <col min="9991" max="9991" width="11.875" style="2" customWidth="1"/>
    <col min="9992" max="9993" width="12.625" style="2" customWidth="1"/>
    <col min="9994" max="10240" width="12.125" style="2"/>
    <col min="10241" max="10241" width="30" style="2" customWidth="1"/>
    <col min="10242" max="10242" width="13.125" style="2" customWidth="1"/>
    <col min="10243" max="10243" width="12.125" style="2" customWidth="1"/>
    <col min="10244" max="10244" width="12.5" style="2" customWidth="1"/>
    <col min="10245" max="10245" width="13.125" style="2" customWidth="1"/>
    <col min="10246" max="10246" width="12.25" style="2" customWidth="1"/>
    <col min="10247" max="10247" width="11.875" style="2" customWidth="1"/>
    <col min="10248" max="10249" width="12.625" style="2" customWidth="1"/>
    <col min="10250" max="10496" width="12.125" style="2"/>
    <col min="10497" max="10497" width="30" style="2" customWidth="1"/>
    <col min="10498" max="10498" width="13.125" style="2" customWidth="1"/>
    <col min="10499" max="10499" width="12.125" style="2" customWidth="1"/>
    <col min="10500" max="10500" width="12.5" style="2" customWidth="1"/>
    <col min="10501" max="10501" width="13.125" style="2" customWidth="1"/>
    <col min="10502" max="10502" width="12.25" style="2" customWidth="1"/>
    <col min="10503" max="10503" width="11.875" style="2" customWidth="1"/>
    <col min="10504" max="10505" width="12.625" style="2" customWidth="1"/>
    <col min="10506" max="10752" width="12.125" style="2"/>
    <col min="10753" max="10753" width="30" style="2" customWidth="1"/>
    <col min="10754" max="10754" width="13.125" style="2" customWidth="1"/>
    <col min="10755" max="10755" width="12.125" style="2" customWidth="1"/>
    <col min="10756" max="10756" width="12.5" style="2" customWidth="1"/>
    <col min="10757" max="10757" width="13.125" style="2" customWidth="1"/>
    <col min="10758" max="10758" width="12.25" style="2" customWidth="1"/>
    <col min="10759" max="10759" width="11.875" style="2" customWidth="1"/>
    <col min="10760" max="10761" width="12.625" style="2" customWidth="1"/>
    <col min="10762" max="11008" width="12.125" style="2"/>
    <col min="11009" max="11009" width="30" style="2" customWidth="1"/>
    <col min="11010" max="11010" width="13.125" style="2" customWidth="1"/>
    <col min="11011" max="11011" width="12.125" style="2" customWidth="1"/>
    <col min="11012" max="11012" width="12.5" style="2" customWidth="1"/>
    <col min="11013" max="11013" width="13.125" style="2" customWidth="1"/>
    <col min="11014" max="11014" width="12.25" style="2" customWidth="1"/>
    <col min="11015" max="11015" width="11.875" style="2" customWidth="1"/>
    <col min="11016" max="11017" width="12.625" style="2" customWidth="1"/>
    <col min="11018" max="11264" width="12.125" style="2"/>
    <col min="11265" max="11265" width="30" style="2" customWidth="1"/>
    <col min="11266" max="11266" width="13.125" style="2" customWidth="1"/>
    <col min="11267" max="11267" width="12.125" style="2" customWidth="1"/>
    <col min="11268" max="11268" width="12.5" style="2" customWidth="1"/>
    <col min="11269" max="11269" width="13.125" style="2" customWidth="1"/>
    <col min="11270" max="11270" width="12.25" style="2" customWidth="1"/>
    <col min="11271" max="11271" width="11.875" style="2" customWidth="1"/>
    <col min="11272" max="11273" width="12.625" style="2" customWidth="1"/>
    <col min="11274" max="11520" width="12.125" style="2"/>
    <col min="11521" max="11521" width="30" style="2" customWidth="1"/>
    <col min="11522" max="11522" width="13.125" style="2" customWidth="1"/>
    <col min="11523" max="11523" width="12.125" style="2" customWidth="1"/>
    <col min="11524" max="11524" width="12.5" style="2" customWidth="1"/>
    <col min="11525" max="11525" width="13.125" style="2" customWidth="1"/>
    <col min="11526" max="11526" width="12.25" style="2" customWidth="1"/>
    <col min="11527" max="11527" width="11.875" style="2" customWidth="1"/>
    <col min="11528" max="11529" width="12.625" style="2" customWidth="1"/>
    <col min="11530" max="11776" width="12.125" style="2"/>
    <col min="11777" max="11777" width="30" style="2" customWidth="1"/>
    <col min="11778" max="11778" width="13.125" style="2" customWidth="1"/>
    <col min="11779" max="11779" width="12.125" style="2" customWidth="1"/>
    <col min="11780" max="11780" width="12.5" style="2" customWidth="1"/>
    <col min="11781" max="11781" width="13.125" style="2" customWidth="1"/>
    <col min="11782" max="11782" width="12.25" style="2" customWidth="1"/>
    <col min="11783" max="11783" width="11.875" style="2" customWidth="1"/>
    <col min="11784" max="11785" width="12.625" style="2" customWidth="1"/>
    <col min="11786" max="12032" width="12.125" style="2"/>
    <col min="12033" max="12033" width="30" style="2" customWidth="1"/>
    <col min="12034" max="12034" width="13.125" style="2" customWidth="1"/>
    <col min="12035" max="12035" width="12.125" style="2" customWidth="1"/>
    <col min="12036" max="12036" width="12.5" style="2" customWidth="1"/>
    <col min="12037" max="12037" width="13.125" style="2" customWidth="1"/>
    <col min="12038" max="12038" width="12.25" style="2" customWidth="1"/>
    <col min="12039" max="12039" width="11.875" style="2" customWidth="1"/>
    <col min="12040" max="12041" width="12.625" style="2" customWidth="1"/>
    <col min="12042" max="12288" width="12.125" style="2"/>
    <col min="12289" max="12289" width="30" style="2" customWidth="1"/>
    <col min="12290" max="12290" width="13.125" style="2" customWidth="1"/>
    <col min="12291" max="12291" width="12.125" style="2" customWidth="1"/>
    <col min="12292" max="12292" width="12.5" style="2" customWidth="1"/>
    <col min="12293" max="12293" width="13.125" style="2" customWidth="1"/>
    <col min="12294" max="12294" width="12.25" style="2" customWidth="1"/>
    <col min="12295" max="12295" width="11.875" style="2" customWidth="1"/>
    <col min="12296" max="12297" width="12.625" style="2" customWidth="1"/>
    <col min="12298" max="12544" width="12.125" style="2"/>
    <col min="12545" max="12545" width="30" style="2" customWidth="1"/>
    <col min="12546" max="12546" width="13.125" style="2" customWidth="1"/>
    <col min="12547" max="12547" width="12.125" style="2" customWidth="1"/>
    <col min="12548" max="12548" width="12.5" style="2" customWidth="1"/>
    <col min="12549" max="12549" width="13.125" style="2" customWidth="1"/>
    <col min="12550" max="12550" width="12.25" style="2" customWidth="1"/>
    <col min="12551" max="12551" width="11.875" style="2" customWidth="1"/>
    <col min="12552" max="12553" width="12.625" style="2" customWidth="1"/>
    <col min="12554" max="12800" width="12.125" style="2"/>
    <col min="12801" max="12801" width="30" style="2" customWidth="1"/>
    <col min="12802" max="12802" width="13.125" style="2" customWidth="1"/>
    <col min="12803" max="12803" width="12.125" style="2" customWidth="1"/>
    <col min="12804" max="12804" width="12.5" style="2" customWidth="1"/>
    <col min="12805" max="12805" width="13.125" style="2" customWidth="1"/>
    <col min="12806" max="12806" width="12.25" style="2" customWidth="1"/>
    <col min="12807" max="12807" width="11.875" style="2" customWidth="1"/>
    <col min="12808" max="12809" width="12.625" style="2" customWidth="1"/>
    <col min="12810" max="13056" width="12.125" style="2"/>
    <col min="13057" max="13057" width="30" style="2" customWidth="1"/>
    <col min="13058" max="13058" width="13.125" style="2" customWidth="1"/>
    <col min="13059" max="13059" width="12.125" style="2" customWidth="1"/>
    <col min="13060" max="13060" width="12.5" style="2" customWidth="1"/>
    <col min="13061" max="13061" width="13.125" style="2" customWidth="1"/>
    <col min="13062" max="13062" width="12.25" style="2" customWidth="1"/>
    <col min="13063" max="13063" width="11.875" style="2" customWidth="1"/>
    <col min="13064" max="13065" width="12.625" style="2" customWidth="1"/>
    <col min="13066" max="13312" width="12.125" style="2"/>
    <col min="13313" max="13313" width="30" style="2" customWidth="1"/>
    <col min="13314" max="13314" width="13.125" style="2" customWidth="1"/>
    <col min="13315" max="13315" width="12.125" style="2" customWidth="1"/>
    <col min="13316" max="13316" width="12.5" style="2" customWidth="1"/>
    <col min="13317" max="13317" width="13.125" style="2" customWidth="1"/>
    <col min="13318" max="13318" width="12.25" style="2" customWidth="1"/>
    <col min="13319" max="13319" width="11.875" style="2" customWidth="1"/>
    <col min="13320" max="13321" width="12.625" style="2" customWidth="1"/>
    <col min="13322" max="13568" width="12.125" style="2"/>
    <col min="13569" max="13569" width="30" style="2" customWidth="1"/>
    <col min="13570" max="13570" width="13.125" style="2" customWidth="1"/>
    <col min="13571" max="13571" width="12.125" style="2" customWidth="1"/>
    <col min="13572" max="13572" width="12.5" style="2" customWidth="1"/>
    <col min="13573" max="13573" width="13.125" style="2" customWidth="1"/>
    <col min="13574" max="13574" width="12.25" style="2" customWidth="1"/>
    <col min="13575" max="13575" width="11.875" style="2" customWidth="1"/>
    <col min="13576" max="13577" width="12.625" style="2" customWidth="1"/>
    <col min="13578" max="13824" width="12.125" style="2"/>
    <col min="13825" max="13825" width="30" style="2" customWidth="1"/>
    <col min="13826" max="13826" width="13.125" style="2" customWidth="1"/>
    <col min="13827" max="13827" width="12.125" style="2" customWidth="1"/>
    <col min="13828" max="13828" width="12.5" style="2" customWidth="1"/>
    <col min="13829" max="13829" width="13.125" style="2" customWidth="1"/>
    <col min="13830" max="13830" width="12.25" style="2" customWidth="1"/>
    <col min="13831" max="13831" width="11.875" style="2" customWidth="1"/>
    <col min="13832" max="13833" width="12.625" style="2" customWidth="1"/>
    <col min="13834" max="14080" width="12.125" style="2"/>
    <col min="14081" max="14081" width="30" style="2" customWidth="1"/>
    <col min="14082" max="14082" width="13.125" style="2" customWidth="1"/>
    <col min="14083" max="14083" width="12.125" style="2" customWidth="1"/>
    <col min="14084" max="14084" width="12.5" style="2" customWidth="1"/>
    <col min="14085" max="14085" width="13.125" style="2" customWidth="1"/>
    <col min="14086" max="14086" width="12.25" style="2" customWidth="1"/>
    <col min="14087" max="14087" width="11.875" style="2" customWidth="1"/>
    <col min="14088" max="14089" width="12.625" style="2" customWidth="1"/>
    <col min="14090" max="14336" width="12.125" style="2"/>
    <col min="14337" max="14337" width="30" style="2" customWidth="1"/>
    <col min="14338" max="14338" width="13.125" style="2" customWidth="1"/>
    <col min="14339" max="14339" width="12.125" style="2" customWidth="1"/>
    <col min="14340" max="14340" width="12.5" style="2" customWidth="1"/>
    <col min="14341" max="14341" width="13.125" style="2" customWidth="1"/>
    <col min="14342" max="14342" width="12.25" style="2" customWidth="1"/>
    <col min="14343" max="14343" width="11.875" style="2" customWidth="1"/>
    <col min="14344" max="14345" width="12.625" style="2" customWidth="1"/>
    <col min="14346" max="14592" width="12.125" style="2"/>
    <col min="14593" max="14593" width="30" style="2" customWidth="1"/>
    <col min="14594" max="14594" width="13.125" style="2" customWidth="1"/>
    <col min="14595" max="14595" width="12.125" style="2" customWidth="1"/>
    <col min="14596" max="14596" width="12.5" style="2" customWidth="1"/>
    <col min="14597" max="14597" width="13.125" style="2" customWidth="1"/>
    <col min="14598" max="14598" width="12.25" style="2" customWidth="1"/>
    <col min="14599" max="14599" width="11.875" style="2" customWidth="1"/>
    <col min="14600" max="14601" width="12.625" style="2" customWidth="1"/>
    <col min="14602" max="14848" width="12.125" style="2"/>
    <col min="14849" max="14849" width="30" style="2" customWidth="1"/>
    <col min="14850" max="14850" width="13.125" style="2" customWidth="1"/>
    <col min="14851" max="14851" width="12.125" style="2" customWidth="1"/>
    <col min="14852" max="14852" width="12.5" style="2" customWidth="1"/>
    <col min="14853" max="14853" width="13.125" style="2" customWidth="1"/>
    <col min="14854" max="14854" width="12.25" style="2" customWidth="1"/>
    <col min="14855" max="14855" width="11.875" style="2" customWidth="1"/>
    <col min="14856" max="14857" width="12.625" style="2" customWidth="1"/>
    <col min="14858" max="15104" width="12.125" style="2"/>
    <col min="15105" max="15105" width="30" style="2" customWidth="1"/>
    <col min="15106" max="15106" width="13.125" style="2" customWidth="1"/>
    <col min="15107" max="15107" width="12.125" style="2" customWidth="1"/>
    <col min="15108" max="15108" width="12.5" style="2" customWidth="1"/>
    <col min="15109" max="15109" width="13.125" style="2" customWidth="1"/>
    <col min="15110" max="15110" width="12.25" style="2" customWidth="1"/>
    <col min="15111" max="15111" width="11.875" style="2" customWidth="1"/>
    <col min="15112" max="15113" width="12.625" style="2" customWidth="1"/>
    <col min="15114" max="15360" width="12.125" style="2"/>
    <col min="15361" max="15361" width="30" style="2" customWidth="1"/>
    <col min="15362" max="15362" width="13.125" style="2" customWidth="1"/>
    <col min="15363" max="15363" width="12.125" style="2" customWidth="1"/>
    <col min="15364" max="15364" width="12.5" style="2" customWidth="1"/>
    <col min="15365" max="15365" width="13.125" style="2" customWidth="1"/>
    <col min="15366" max="15366" width="12.25" style="2" customWidth="1"/>
    <col min="15367" max="15367" width="11.875" style="2" customWidth="1"/>
    <col min="15368" max="15369" width="12.625" style="2" customWidth="1"/>
    <col min="15370" max="15616" width="12.125" style="2"/>
    <col min="15617" max="15617" width="30" style="2" customWidth="1"/>
    <col min="15618" max="15618" width="13.125" style="2" customWidth="1"/>
    <col min="15619" max="15619" width="12.125" style="2" customWidth="1"/>
    <col min="15620" max="15620" width="12.5" style="2" customWidth="1"/>
    <col min="15621" max="15621" width="13.125" style="2" customWidth="1"/>
    <col min="15622" max="15622" width="12.25" style="2" customWidth="1"/>
    <col min="15623" max="15623" width="11.875" style="2" customWidth="1"/>
    <col min="15624" max="15625" width="12.625" style="2" customWidth="1"/>
    <col min="15626" max="15872" width="12.125" style="2"/>
    <col min="15873" max="15873" width="30" style="2" customWidth="1"/>
    <col min="15874" max="15874" width="13.125" style="2" customWidth="1"/>
    <col min="15875" max="15875" width="12.125" style="2" customWidth="1"/>
    <col min="15876" max="15876" width="12.5" style="2" customWidth="1"/>
    <col min="15877" max="15877" width="13.125" style="2" customWidth="1"/>
    <col min="15878" max="15878" width="12.25" style="2" customWidth="1"/>
    <col min="15879" max="15879" width="11.875" style="2" customWidth="1"/>
    <col min="15880" max="15881" width="12.625" style="2" customWidth="1"/>
    <col min="15882" max="16128" width="12.125" style="2"/>
    <col min="16129" max="16129" width="30" style="2" customWidth="1"/>
    <col min="16130" max="16130" width="13.125" style="2" customWidth="1"/>
    <col min="16131" max="16131" width="12.125" style="2" customWidth="1"/>
    <col min="16132" max="16132" width="12.5" style="2" customWidth="1"/>
    <col min="16133" max="16133" width="13.125" style="2" customWidth="1"/>
    <col min="16134" max="16134" width="12.25" style="2" customWidth="1"/>
    <col min="16135" max="16135" width="11.875" style="2" customWidth="1"/>
    <col min="16136" max="16137" width="12.625" style="2" customWidth="1"/>
    <col min="16138" max="16384" width="12.125" style="2"/>
  </cols>
  <sheetData>
    <row r="1" spans="1:9" ht="22.5">
      <c r="A1" s="1" t="str">
        <f>'[8]##BASEINFO'!$B$2&amp;"度"&amp;'[8]##BASEINFO'!$B$7&amp;"社会保险基金预算收支及结余情况录入表"</f>
        <v>2023年度开发区社会保险基金预算收支及结余情况录入表</v>
      </c>
      <c r="B1" s="1"/>
      <c r="C1" s="1"/>
      <c r="D1" s="1"/>
      <c r="E1" s="1"/>
      <c r="F1" s="1"/>
      <c r="G1" s="1"/>
      <c r="H1" s="1"/>
      <c r="I1" s="1"/>
    </row>
    <row r="2" spans="1:9" ht="14.25">
      <c r="A2" s="3" t="s">
        <v>2373</v>
      </c>
      <c r="B2" s="3"/>
      <c r="C2" s="3"/>
      <c r="D2" s="3"/>
      <c r="E2" s="3"/>
      <c r="F2" s="3"/>
      <c r="G2" s="3"/>
      <c r="H2" s="3"/>
      <c r="I2" s="3"/>
    </row>
    <row r="3" spans="1:9" ht="14.25">
      <c r="A3" s="3" t="s">
        <v>1117</v>
      </c>
      <c r="B3" s="3"/>
      <c r="C3" s="3"/>
      <c r="D3" s="3"/>
      <c r="E3" s="3"/>
      <c r="F3" s="3"/>
      <c r="G3" s="3"/>
      <c r="H3" s="3"/>
      <c r="I3" s="3"/>
    </row>
    <row r="4" spans="1:9" ht="36">
      <c r="A4" s="4" t="s">
        <v>2374</v>
      </c>
      <c r="B4" s="40" t="s">
        <v>991</v>
      </c>
      <c r="C4" s="40" t="s">
        <v>2375</v>
      </c>
      <c r="D4" s="40" t="s">
        <v>2376</v>
      </c>
      <c r="E4" s="40" t="s">
        <v>2377</v>
      </c>
      <c r="F4" s="40" t="s">
        <v>2378</v>
      </c>
      <c r="G4" s="40" t="s">
        <v>2379</v>
      </c>
      <c r="H4" s="40" t="s">
        <v>2380</v>
      </c>
      <c r="I4" s="40" t="s">
        <v>2381</v>
      </c>
    </row>
    <row r="5" spans="1:9" ht="14.25">
      <c r="A5" s="22" t="s">
        <v>2382</v>
      </c>
      <c r="B5" s="6">
        <f t="shared" ref="B5:B19" si="0">SUM(C5:I5)</f>
        <v>1909</v>
      </c>
      <c r="C5" s="6"/>
      <c r="D5" s="6"/>
      <c r="E5" s="6">
        <v>1909</v>
      </c>
      <c r="F5" s="6"/>
      <c r="G5" s="6"/>
      <c r="H5" s="6"/>
      <c r="I5" s="6"/>
    </row>
    <row r="6" spans="1:9" ht="14.25">
      <c r="A6" s="23" t="s">
        <v>2383</v>
      </c>
      <c r="B6" s="6">
        <f t="shared" si="0"/>
        <v>321</v>
      </c>
      <c r="C6" s="6"/>
      <c r="D6" s="6"/>
      <c r="E6" s="6">
        <v>321</v>
      </c>
      <c r="F6" s="6"/>
      <c r="G6" s="6"/>
      <c r="H6" s="6"/>
      <c r="I6" s="6"/>
    </row>
    <row r="7" spans="1:9" ht="14.25">
      <c r="A7" s="23" t="s">
        <v>2384</v>
      </c>
      <c r="B7" s="6">
        <f t="shared" si="0"/>
        <v>1354</v>
      </c>
      <c r="C7" s="6"/>
      <c r="D7" s="6"/>
      <c r="E7" s="6">
        <v>1354</v>
      </c>
      <c r="F7" s="6"/>
      <c r="G7" s="6"/>
      <c r="H7" s="6"/>
      <c r="I7" s="6"/>
    </row>
    <row r="8" spans="1:9" ht="14.25">
      <c r="A8" s="23" t="s">
        <v>2385</v>
      </c>
      <c r="B8" s="6">
        <f t="shared" si="0"/>
        <v>0</v>
      </c>
      <c r="C8" s="6"/>
      <c r="D8" s="6"/>
      <c r="E8" s="6"/>
      <c r="F8" s="6"/>
      <c r="G8" s="6"/>
      <c r="H8" s="6"/>
      <c r="I8" s="6"/>
    </row>
    <row r="9" spans="1:9" ht="14.25">
      <c r="A9" s="23" t="s">
        <v>2386</v>
      </c>
      <c r="B9" s="6">
        <f t="shared" si="0"/>
        <v>0</v>
      </c>
      <c r="C9" s="6"/>
      <c r="D9" s="6"/>
      <c r="E9" s="6"/>
      <c r="F9" s="6"/>
      <c r="G9" s="6"/>
      <c r="H9" s="6"/>
      <c r="I9" s="6"/>
    </row>
    <row r="10" spans="1:9" ht="14.25">
      <c r="A10" s="23" t="s">
        <v>2387</v>
      </c>
      <c r="B10" s="6">
        <f t="shared" si="0"/>
        <v>234</v>
      </c>
      <c r="C10" s="6"/>
      <c r="D10" s="6"/>
      <c r="E10" s="6">
        <v>234</v>
      </c>
      <c r="F10" s="6"/>
      <c r="G10" s="6"/>
      <c r="H10" s="6"/>
      <c r="I10" s="6"/>
    </row>
    <row r="11" spans="1:9" ht="14.25">
      <c r="A11" s="23" t="s">
        <v>2388</v>
      </c>
      <c r="B11" s="6">
        <f t="shared" si="0"/>
        <v>0</v>
      </c>
      <c r="C11" s="6"/>
      <c r="D11" s="6"/>
      <c r="E11" s="6"/>
      <c r="F11" s="6"/>
      <c r="G11" s="6"/>
      <c r="H11" s="6"/>
      <c r="I11" s="6"/>
    </row>
    <row r="12" spans="1:9" ht="14.25">
      <c r="A12" s="23" t="s">
        <v>2389</v>
      </c>
      <c r="B12" s="6">
        <f t="shared" si="0"/>
        <v>0</v>
      </c>
      <c r="C12" s="6"/>
      <c r="D12" s="6"/>
      <c r="E12" s="6"/>
      <c r="F12" s="6"/>
      <c r="G12" s="6"/>
      <c r="H12" s="6"/>
      <c r="I12" s="6"/>
    </row>
    <row r="13" spans="1:9" ht="14.25">
      <c r="A13" s="22" t="s">
        <v>2390</v>
      </c>
      <c r="B13" s="6">
        <f t="shared" si="0"/>
        <v>1931</v>
      </c>
      <c r="C13" s="6"/>
      <c r="D13" s="6"/>
      <c r="E13" s="6">
        <v>1931</v>
      </c>
      <c r="F13" s="6"/>
      <c r="G13" s="6"/>
      <c r="H13" s="6"/>
      <c r="I13" s="6"/>
    </row>
    <row r="14" spans="1:9" ht="14.25">
      <c r="A14" s="23" t="s">
        <v>2391</v>
      </c>
      <c r="B14" s="25">
        <f t="shared" si="0"/>
        <v>574</v>
      </c>
      <c r="C14" s="6"/>
      <c r="D14" s="6"/>
      <c r="E14" s="6">
        <v>574</v>
      </c>
      <c r="F14" s="6"/>
      <c r="G14" s="6"/>
      <c r="H14" s="6"/>
      <c r="I14" s="6"/>
    </row>
    <row r="15" spans="1:9" ht="14.25">
      <c r="A15" s="28" t="s">
        <v>2392</v>
      </c>
      <c r="B15" s="6">
        <f t="shared" si="0"/>
        <v>1357</v>
      </c>
      <c r="C15" s="6"/>
      <c r="D15" s="6"/>
      <c r="E15" s="6">
        <v>1357</v>
      </c>
      <c r="F15" s="6"/>
      <c r="G15" s="6"/>
      <c r="H15" s="6"/>
      <c r="I15" s="6"/>
    </row>
    <row r="16" spans="1:9" ht="14.25">
      <c r="A16" s="23" t="s">
        <v>2393</v>
      </c>
      <c r="B16" s="27">
        <f t="shared" si="0"/>
        <v>0</v>
      </c>
      <c r="C16" s="6"/>
      <c r="D16" s="6"/>
      <c r="E16" s="6"/>
      <c r="F16" s="6"/>
      <c r="G16" s="6"/>
      <c r="H16" s="6"/>
      <c r="I16" s="6"/>
    </row>
    <row r="17" spans="1:9" ht="14.25">
      <c r="A17" s="23" t="s">
        <v>2394</v>
      </c>
      <c r="B17" s="6">
        <f t="shared" si="0"/>
        <v>0</v>
      </c>
      <c r="C17" s="6"/>
      <c r="D17" s="6"/>
      <c r="E17" s="6"/>
      <c r="F17" s="6"/>
      <c r="G17" s="6"/>
      <c r="H17" s="6"/>
      <c r="I17" s="6"/>
    </row>
    <row r="18" spans="1:9" ht="14.25">
      <c r="A18" s="22" t="s">
        <v>2395</v>
      </c>
      <c r="B18" s="6">
        <f t="shared" si="0"/>
        <v>-22</v>
      </c>
      <c r="C18" s="6">
        <f t="shared" ref="C18:I18" si="1">SUM(C5)-SUM(C13)</f>
        <v>0</v>
      </c>
      <c r="D18" s="6">
        <f t="shared" si="1"/>
        <v>0</v>
      </c>
      <c r="E18" s="6">
        <f t="shared" si="1"/>
        <v>-22</v>
      </c>
      <c r="F18" s="6">
        <f t="shared" si="1"/>
        <v>0</v>
      </c>
      <c r="G18" s="6">
        <f t="shared" si="1"/>
        <v>0</v>
      </c>
      <c r="H18" s="6">
        <f t="shared" si="1"/>
        <v>0</v>
      </c>
      <c r="I18" s="6">
        <f t="shared" si="1"/>
        <v>0</v>
      </c>
    </row>
    <row r="19" spans="1:9" ht="14.25">
      <c r="A19" s="22" t="s">
        <v>2396</v>
      </c>
      <c r="B19" s="6">
        <f t="shared" si="0"/>
        <v>125</v>
      </c>
      <c r="C19" s="6"/>
      <c r="D19" s="6"/>
      <c r="E19" s="6">
        <v>125</v>
      </c>
      <c r="F19" s="6"/>
      <c r="G19" s="6"/>
      <c r="H19" s="6"/>
      <c r="I19" s="6"/>
    </row>
  </sheetData>
  <mergeCells count="3">
    <mergeCell ref="A1:I1"/>
    <mergeCell ref="A2:I2"/>
    <mergeCell ref="A3:I3"/>
  </mergeCells>
  <phoneticPr fontId="14" type="noConversion"/>
  <dataValidations count="1">
    <dataValidation type="decimal" allowBlank="1" showInputMessage="1" showErrorMessage="1" sqref="B5:I19 IX5:JE19 ST5:TA19 ACP5:ACW19 AML5:AMS19 AWH5:AWO19 BGD5:BGK19 BPZ5:BQG19 BZV5:CAC19 CJR5:CJY19 CTN5:CTU19 DDJ5:DDQ19 DNF5:DNM19 DXB5:DXI19 EGX5:EHE19 EQT5:ERA19 FAP5:FAW19 FKL5:FKS19 FUH5:FUO19 GED5:GEK19 GNZ5:GOG19 GXV5:GYC19 HHR5:HHY19 HRN5:HRU19 IBJ5:IBQ19 ILF5:ILM19 IVB5:IVI19 JEX5:JFE19 JOT5:JPA19 JYP5:JYW19 KIL5:KIS19 KSH5:KSO19 LCD5:LCK19 LLZ5:LMG19 LVV5:LWC19 MFR5:MFY19 MPN5:MPU19 MZJ5:MZQ19 NJF5:NJM19 NTB5:NTI19 OCX5:ODE19 OMT5:ONA19 OWP5:OWW19 PGL5:PGS19 PQH5:PQO19 QAD5:QAK19 QJZ5:QKG19 QTV5:QUC19 RDR5:RDY19 RNN5:RNU19 RXJ5:RXQ19 SHF5:SHM19 SRB5:SRI19 TAX5:TBE19 TKT5:TLA19 TUP5:TUW19 UEL5:UES19 UOH5:UOO19 UYD5:UYK19 VHZ5:VIG19 VRV5:VSC19 WBR5:WBY19 WLN5:WLU19 WVJ5:WVQ19 B65541:I65555 IX65541:JE65555 ST65541:TA65555 ACP65541:ACW65555 AML65541:AMS65555 AWH65541:AWO65555 BGD65541:BGK65555 BPZ65541:BQG65555 BZV65541:CAC65555 CJR65541:CJY65555 CTN65541:CTU65555 DDJ65541:DDQ65555 DNF65541:DNM65555 DXB65541:DXI65555 EGX65541:EHE65555 EQT65541:ERA65555 FAP65541:FAW65555 FKL65541:FKS65555 FUH65541:FUO65555 GED65541:GEK65555 GNZ65541:GOG65555 GXV65541:GYC65555 HHR65541:HHY65555 HRN65541:HRU65555 IBJ65541:IBQ65555 ILF65541:ILM65555 IVB65541:IVI65555 JEX65541:JFE65555 JOT65541:JPA65555 JYP65541:JYW65555 KIL65541:KIS65555 KSH65541:KSO65555 LCD65541:LCK65555 LLZ65541:LMG65555 LVV65541:LWC65555 MFR65541:MFY65555 MPN65541:MPU65555 MZJ65541:MZQ65555 NJF65541:NJM65555 NTB65541:NTI65555 OCX65541:ODE65555 OMT65541:ONA65555 OWP65541:OWW65555 PGL65541:PGS65555 PQH65541:PQO65555 QAD65541:QAK65555 QJZ65541:QKG65555 QTV65541:QUC65555 RDR65541:RDY65555 RNN65541:RNU65555 RXJ65541:RXQ65555 SHF65541:SHM65555 SRB65541:SRI65555 TAX65541:TBE65555 TKT65541:TLA65555 TUP65541:TUW65555 UEL65541:UES65555 UOH65541:UOO65555 UYD65541:UYK65555 VHZ65541:VIG65555 VRV65541:VSC65555 WBR65541:WBY65555 WLN65541:WLU65555 WVJ65541:WVQ65555 B131077:I131091 IX131077:JE131091 ST131077:TA131091 ACP131077:ACW131091 AML131077:AMS131091 AWH131077:AWO131091 BGD131077:BGK131091 BPZ131077:BQG131091 BZV131077:CAC131091 CJR131077:CJY131091 CTN131077:CTU131091 DDJ131077:DDQ131091 DNF131077:DNM131091 DXB131077:DXI131091 EGX131077:EHE131091 EQT131077:ERA131091 FAP131077:FAW131091 FKL131077:FKS131091 FUH131077:FUO131091 GED131077:GEK131091 GNZ131077:GOG131091 GXV131077:GYC131091 HHR131077:HHY131091 HRN131077:HRU131091 IBJ131077:IBQ131091 ILF131077:ILM131091 IVB131077:IVI131091 JEX131077:JFE131091 JOT131077:JPA131091 JYP131077:JYW131091 KIL131077:KIS131091 KSH131077:KSO131091 LCD131077:LCK131091 LLZ131077:LMG131091 LVV131077:LWC131091 MFR131077:MFY131091 MPN131077:MPU131091 MZJ131077:MZQ131091 NJF131077:NJM131091 NTB131077:NTI131091 OCX131077:ODE131091 OMT131077:ONA131091 OWP131077:OWW131091 PGL131077:PGS131091 PQH131077:PQO131091 QAD131077:QAK131091 QJZ131077:QKG131091 QTV131077:QUC131091 RDR131077:RDY131091 RNN131077:RNU131091 RXJ131077:RXQ131091 SHF131077:SHM131091 SRB131077:SRI131091 TAX131077:TBE131091 TKT131077:TLA131091 TUP131077:TUW131091 UEL131077:UES131091 UOH131077:UOO131091 UYD131077:UYK131091 VHZ131077:VIG131091 VRV131077:VSC131091 WBR131077:WBY131091 WLN131077:WLU131091 WVJ131077:WVQ131091 B196613:I196627 IX196613:JE196627 ST196613:TA196627 ACP196613:ACW196627 AML196613:AMS196627 AWH196613:AWO196627 BGD196613:BGK196627 BPZ196613:BQG196627 BZV196613:CAC196627 CJR196613:CJY196627 CTN196613:CTU196627 DDJ196613:DDQ196627 DNF196613:DNM196627 DXB196613:DXI196627 EGX196613:EHE196627 EQT196613:ERA196627 FAP196613:FAW196627 FKL196613:FKS196627 FUH196613:FUO196627 GED196613:GEK196627 GNZ196613:GOG196627 GXV196613:GYC196627 HHR196613:HHY196627 HRN196613:HRU196627 IBJ196613:IBQ196627 ILF196613:ILM196627 IVB196613:IVI196627 JEX196613:JFE196627 JOT196613:JPA196627 JYP196613:JYW196627 KIL196613:KIS196627 KSH196613:KSO196627 LCD196613:LCK196627 LLZ196613:LMG196627 LVV196613:LWC196627 MFR196613:MFY196627 MPN196613:MPU196627 MZJ196613:MZQ196627 NJF196613:NJM196627 NTB196613:NTI196627 OCX196613:ODE196627 OMT196613:ONA196627 OWP196613:OWW196627 PGL196613:PGS196627 PQH196613:PQO196627 QAD196613:QAK196627 QJZ196613:QKG196627 QTV196613:QUC196627 RDR196613:RDY196627 RNN196613:RNU196627 RXJ196613:RXQ196627 SHF196613:SHM196627 SRB196613:SRI196627 TAX196613:TBE196627 TKT196613:TLA196627 TUP196613:TUW196627 UEL196613:UES196627 UOH196613:UOO196627 UYD196613:UYK196627 VHZ196613:VIG196627 VRV196613:VSC196627 WBR196613:WBY196627 WLN196613:WLU196627 WVJ196613:WVQ196627 B262149:I262163 IX262149:JE262163 ST262149:TA262163 ACP262149:ACW262163 AML262149:AMS262163 AWH262149:AWO262163 BGD262149:BGK262163 BPZ262149:BQG262163 BZV262149:CAC262163 CJR262149:CJY262163 CTN262149:CTU262163 DDJ262149:DDQ262163 DNF262149:DNM262163 DXB262149:DXI262163 EGX262149:EHE262163 EQT262149:ERA262163 FAP262149:FAW262163 FKL262149:FKS262163 FUH262149:FUO262163 GED262149:GEK262163 GNZ262149:GOG262163 GXV262149:GYC262163 HHR262149:HHY262163 HRN262149:HRU262163 IBJ262149:IBQ262163 ILF262149:ILM262163 IVB262149:IVI262163 JEX262149:JFE262163 JOT262149:JPA262163 JYP262149:JYW262163 KIL262149:KIS262163 KSH262149:KSO262163 LCD262149:LCK262163 LLZ262149:LMG262163 LVV262149:LWC262163 MFR262149:MFY262163 MPN262149:MPU262163 MZJ262149:MZQ262163 NJF262149:NJM262163 NTB262149:NTI262163 OCX262149:ODE262163 OMT262149:ONA262163 OWP262149:OWW262163 PGL262149:PGS262163 PQH262149:PQO262163 QAD262149:QAK262163 QJZ262149:QKG262163 QTV262149:QUC262163 RDR262149:RDY262163 RNN262149:RNU262163 RXJ262149:RXQ262163 SHF262149:SHM262163 SRB262149:SRI262163 TAX262149:TBE262163 TKT262149:TLA262163 TUP262149:TUW262163 UEL262149:UES262163 UOH262149:UOO262163 UYD262149:UYK262163 VHZ262149:VIG262163 VRV262149:VSC262163 WBR262149:WBY262163 WLN262149:WLU262163 WVJ262149:WVQ262163 B327685:I327699 IX327685:JE327699 ST327685:TA327699 ACP327685:ACW327699 AML327685:AMS327699 AWH327685:AWO327699 BGD327685:BGK327699 BPZ327685:BQG327699 BZV327685:CAC327699 CJR327685:CJY327699 CTN327685:CTU327699 DDJ327685:DDQ327699 DNF327685:DNM327699 DXB327685:DXI327699 EGX327685:EHE327699 EQT327685:ERA327699 FAP327685:FAW327699 FKL327685:FKS327699 FUH327685:FUO327699 GED327685:GEK327699 GNZ327685:GOG327699 GXV327685:GYC327699 HHR327685:HHY327699 HRN327685:HRU327699 IBJ327685:IBQ327699 ILF327685:ILM327699 IVB327685:IVI327699 JEX327685:JFE327699 JOT327685:JPA327699 JYP327685:JYW327699 KIL327685:KIS327699 KSH327685:KSO327699 LCD327685:LCK327699 LLZ327685:LMG327699 LVV327685:LWC327699 MFR327685:MFY327699 MPN327685:MPU327699 MZJ327685:MZQ327699 NJF327685:NJM327699 NTB327685:NTI327699 OCX327685:ODE327699 OMT327685:ONA327699 OWP327685:OWW327699 PGL327685:PGS327699 PQH327685:PQO327699 QAD327685:QAK327699 QJZ327685:QKG327699 QTV327685:QUC327699 RDR327685:RDY327699 RNN327685:RNU327699 RXJ327685:RXQ327699 SHF327685:SHM327699 SRB327685:SRI327699 TAX327685:TBE327699 TKT327685:TLA327699 TUP327685:TUW327699 UEL327685:UES327699 UOH327685:UOO327699 UYD327685:UYK327699 VHZ327685:VIG327699 VRV327685:VSC327699 WBR327685:WBY327699 WLN327685:WLU327699 WVJ327685:WVQ327699 B393221:I393235 IX393221:JE393235 ST393221:TA393235 ACP393221:ACW393235 AML393221:AMS393235 AWH393221:AWO393235 BGD393221:BGK393235 BPZ393221:BQG393235 BZV393221:CAC393235 CJR393221:CJY393235 CTN393221:CTU393235 DDJ393221:DDQ393235 DNF393221:DNM393235 DXB393221:DXI393235 EGX393221:EHE393235 EQT393221:ERA393235 FAP393221:FAW393235 FKL393221:FKS393235 FUH393221:FUO393235 GED393221:GEK393235 GNZ393221:GOG393235 GXV393221:GYC393235 HHR393221:HHY393235 HRN393221:HRU393235 IBJ393221:IBQ393235 ILF393221:ILM393235 IVB393221:IVI393235 JEX393221:JFE393235 JOT393221:JPA393235 JYP393221:JYW393235 KIL393221:KIS393235 KSH393221:KSO393235 LCD393221:LCK393235 LLZ393221:LMG393235 LVV393221:LWC393235 MFR393221:MFY393235 MPN393221:MPU393235 MZJ393221:MZQ393235 NJF393221:NJM393235 NTB393221:NTI393235 OCX393221:ODE393235 OMT393221:ONA393235 OWP393221:OWW393235 PGL393221:PGS393235 PQH393221:PQO393235 QAD393221:QAK393235 QJZ393221:QKG393235 QTV393221:QUC393235 RDR393221:RDY393235 RNN393221:RNU393235 RXJ393221:RXQ393235 SHF393221:SHM393235 SRB393221:SRI393235 TAX393221:TBE393235 TKT393221:TLA393235 TUP393221:TUW393235 UEL393221:UES393235 UOH393221:UOO393235 UYD393221:UYK393235 VHZ393221:VIG393235 VRV393221:VSC393235 WBR393221:WBY393235 WLN393221:WLU393235 WVJ393221:WVQ393235 B458757:I458771 IX458757:JE458771 ST458757:TA458771 ACP458757:ACW458771 AML458757:AMS458771 AWH458757:AWO458771 BGD458757:BGK458771 BPZ458757:BQG458771 BZV458757:CAC458771 CJR458757:CJY458771 CTN458757:CTU458771 DDJ458757:DDQ458771 DNF458757:DNM458771 DXB458757:DXI458771 EGX458757:EHE458771 EQT458757:ERA458771 FAP458757:FAW458771 FKL458757:FKS458771 FUH458757:FUO458771 GED458757:GEK458771 GNZ458757:GOG458771 GXV458757:GYC458771 HHR458757:HHY458771 HRN458757:HRU458771 IBJ458757:IBQ458771 ILF458757:ILM458771 IVB458757:IVI458771 JEX458757:JFE458771 JOT458757:JPA458771 JYP458757:JYW458771 KIL458757:KIS458771 KSH458757:KSO458771 LCD458757:LCK458771 LLZ458757:LMG458771 LVV458757:LWC458771 MFR458757:MFY458771 MPN458757:MPU458771 MZJ458757:MZQ458771 NJF458757:NJM458771 NTB458757:NTI458771 OCX458757:ODE458771 OMT458757:ONA458771 OWP458757:OWW458771 PGL458757:PGS458771 PQH458757:PQO458771 QAD458757:QAK458771 QJZ458757:QKG458771 QTV458757:QUC458771 RDR458757:RDY458771 RNN458757:RNU458771 RXJ458757:RXQ458771 SHF458757:SHM458771 SRB458757:SRI458771 TAX458757:TBE458771 TKT458757:TLA458771 TUP458757:TUW458771 UEL458757:UES458771 UOH458757:UOO458771 UYD458757:UYK458771 VHZ458757:VIG458771 VRV458757:VSC458771 WBR458757:WBY458771 WLN458757:WLU458771 WVJ458757:WVQ458771 B524293:I524307 IX524293:JE524307 ST524293:TA524307 ACP524293:ACW524307 AML524293:AMS524307 AWH524293:AWO524307 BGD524293:BGK524307 BPZ524293:BQG524307 BZV524293:CAC524307 CJR524293:CJY524307 CTN524293:CTU524307 DDJ524293:DDQ524307 DNF524293:DNM524307 DXB524293:DXI524307 EGX524293:EHE524307 EQT524293:ERA524307 FAP524293:FAW524307 FKL524293:FKS524307 FUH524293:FUO524307 GED524293:GEK524307 GNZ524293:GOG524307 GXV524293:GYC524307 HHR524293:HHY524307 HRN524293:HRU524307 IBJ524293:IBQ524307 ILF524293:ILM524307 IVB524293:IVI524307 JEX524293:JFE524307 JOT524293:JPA524307 JYP524293:JYW524307 KIL524293:KIS524307 KSH524293:KSO524307 LCD524293:LCK524307 LLZ524293:LMG524307 LVV524293:LWC524307 MFR524293:MFY524307 MPN524293:MPU524307 MZJ524293:MZQ524307 NJF524293:NJM524307 NTB524293:NTI524307 OCX524293:ODE524307 OMT524293:ONA524307 OWP524293:OWW524307 PGL524293:PGS524307 PQH524293:PQO524307 QAD524293:QAK524307 QJZ524293:QKG524307 QTV524293:QUC524307 RDR524293:RDY524307 RNN524293:RNU524307 RXJ524293:RXQ524307 SHF524293:SHM524307 SRB524293:SRI524307 TAX524293:TBE524307 TKT524293:TLA524307 TUP524293:TUW524307 UEL524293:UES524307 UOH524293:UOO524307 UYD524293:UYK524307 VHZ524293:VIG524307 VRV524293:VSC524307 WBR524293:WBY524307 WLN524293:WLU524307 WVJ524293:WVQ524307 B589829:I589843 IX589829:JE589843 ST589829:TA589843 ACP589829:ACW589843 AML589829:AMS589843 AWH589829:AWO589843 BGD589829:BGK589843 BPZ589829:BQG589843 BZV589829:CAC589843 CJR589829:CJY589843 CTN589829:CTU589843 DDJ589829:DDQ589843 DNF589829:DNM589843 DXB589829:DXI589843 EGX589829:EHE589843 EQT589829:ERA589843 FAP589829:FAW589843 FKL589829:FKS589843 FUH589829:FUO589843 GED589829:GEK589843 GNZ589829:GOG589843 GXV589829:GYC589843 HHR589829:HHY589843 HRN589829:HRU589843 IBJ589829:IBQ589843 ILF589829:ILM589843 IVB589829:IVI589843 JEX589829:JFE589843 JOT589829:JPA589843 JYP589829:JYW589843 KIL589829:KIS589843 KSH589829:KSO589843 LCD589829:LCK589843 LLZ589829:LMG589843 LVV589829:LWC589843 MFR589829:MFY589843 MPN589829:MPU589843 MZJ589829:MZQ589843 NJF589829:NJM589843 NTB589829:NTI589843 OCX589829:ODE589843 OMT589829:ONA589843 OWP589829:OWW589843 PGL589829:PGS589843 PQH589829:PQO589843 QAD589829:QAK589843 QJZ589829:QKG589843 QTV589829:QUC589843 RDR589829:RDY589843 RNN589829:RNU589843 RXJ589829:RXQ589843 SHF589829:SHM589843 SRB589829:SRI589843 TAX589829:TBE589843 TKT589829:TLA589843 TUP589829:TUW589843 UEL589829:UES589843 UOH589829:UOO589843 UYD589829:UYK589843 VHZ589829:VIG589843 VRV589829:VSC589843 WBR589829:WBY589843 WLN589829:WLU589843 WVJ589829:WVQ589843 B655365:I655379 IX655365:JE655379 ST655365:TA655379 ACP655365:ACW655379 AML655365:AMS655379 AWH655365:AWO655379 BGD655365:BGK655379 BPZ655365:BQG655379 BZV655365:CAC655379 CJR655365:CJY655379 CTN655365:CTU655379 DDJ655365:DDQ655379 DNF655365:DNM655379 DXB655365:DXI655379 EGX655365:EHE655379 EQT655365:ERA655379 FAP655365:FAW655379 FKL655365:FKS655379 FUH655365:FUO655379 GED655365:GEK655379 GNZ655365:GOG655379 GXV655365:GYC655379 HHR655365:HHY655379 HRN655365:HRU655379 IBJ655365:IBQ655379 ILF655365:ILM655379 IVB655365:IVI655379 JEX655365:JFE655379 JOT655365:JPA655379 JYP655365:JYW655379 KIL655365:KIS655379 KSH655365:KSO655379 LCD655365:LCK655379 LLZ655365:LMG655379 LVV655365:LWC655379 MFR655365:MFY655379 MPN655365:MPU655379 MZJ655365:MZQ655379 NJF655365:NJM655379 NTB655365:NTI655379 OCX655365:ODE655379 OMT655365:ONA655379 OWP655365:OWW655379 PGL655365:PGS655379 PQH655365:PQO655379 QAD655365:QAK655379 QJZ655365:QKG655379 QTV655365:QUC655379 RDR655365:RDY655379 RNN655365:RNU655379 RXJ655365:RXQ655379 SHF655365:SHM655379 SRB655365:SRI655379 TAX655365:TBE655379 TKT655365:TLA655379 TUP655365:TUW655379 UEL655365:UES655379 UOH655365:UOO655379 UYD655365:UYK655379 VHZ655365:VIG655379 VRV655365:VSC655379 WBR655365:WBY655379 WLN655365:WLU655379 WVJ655365:WVQ655379 B720901:I720915 IX720901:JE720915 ST720901:TA720915 ACP720901:ACW720915 AML720901:AMS720915 AWH720901:AWO720915 BGD720901:BGK720915 BPZ720901:BQG720915 BZV720901:CAC720915 CJR720901:CJY720915 CTN720901:CTU720915 DDJ720901:DDQ720915 DNF720901:DNM720915 DXB720901:DXI720915 EGX720901:EHE720915 EQT720901:ERA720915 FAP720901:FAW720915 FKL720901:FKS720915 FUH720901:FUO720915 GED720901:GEK720915 GNZ720901:GOG720915 GXV720901:GYC720915 HHR720901:HHY720915 HRN720901:HRU720915 IBJ720901:IBQ720915 ILF720901:ILM720915 IVB720901:IVI720915 JEX720901:JFE720915 JOT720901:JPA720915 JYP720901:JYW720915 KIL720901:KIS720915 KSH720901:KSO720915 LCD720901:LCK720915 LLZ720901:LMG720915 LVV720901:LWC720915 MFR720901:MFY720915 MPN720901:MPU720915 MZJ720901:MZQ720915 NJF720901:NJM720915 NTB720901:NTI720915 OCX720901:ODE720915 OMT720901:ONA720915 OWP720901:OWW720915 PGL720901:PGS720915 PQH720901:PQO720915 QAD720901:QAK720915 QJZ720901:QKG720915 QTV720901:QUC720915 RDR720901:RDY720915 RNN720901:RNU720915 RXJ720901:RXQ720915 SHF720901:SHM720915 SRB720901:SRI720915 TAX720901:TBE720915 TKT720901:TLA720915 TUP720901:TUW720915 UEL720901:UES720915 UOH720901:UOO720915 UYD720901:UYK720915 VHZ720901:VIG720915 VRV720901:VSC720915 WBR720901:WBY720915 WLN720901:WLU720915 WVJ720901:WVQ720915 B786437:I786451 IX786437:JE786451 ST786437:TA786451 ACP786437:ACW786451 AML786437:AMS786451 AWH786437:AWO786451 BGD786437:BGK786451 BPZ786437:BQG786451 BZV786437:CAC786451 CJR786437:CJY786451 CTN786437:CTU786451 DDJ786437:DDQ786451 DNF786437:DNM786451 DXB786437:DXI786451 EGX786437:EHE786451 EQT786437:ERA786451 FAP786437:FAW786451 FKL786437:FKS786451 FUH786437:FUO786451 GED786437:GEK786451 GNZ786437:GOG786451 GXV786437:GYC786451 HHR786437:HHY786451 HRN786437:HRU786451 IBJ786437:IBQ786451 ILF786437:ILM786451 IVB786437:IVI786451 JEX786437:JFE786451 JOT786437:JPA786451 JYP786437:JYW786451 KIL786437:KIS786451 KSH786437:KSO786451 LCD786437:LCK786451 LLZ786437:LMG786451 LVV786437:LWC786451 MFR786437:MFY786451 MPN786437:MPU786451 MZJ786437:MZQ786451 NJF786437:NJM786451 NTB786437:NTI786451 OCX786437:ODE786451 OMT786437:ONA786451 OWP786437:OWW786451 PGL786437:PGS786451 PQH786437:PQO786451 QAD786437:QAK786451 QJZ786437:QKG786451 QTV786437:QUC786451 RDR786437:RDY786451 RNN786437:RNU786451 RXJ786437:RXQ786451 SHF786437:SHM786451 SRB786437:SRI786451 TAX786437:TBE786451 TKT786437:TLA786451 TUP786437:TUW786451 UEL786437:UES786451 UOH786437:UOO786451 UYD786437:UYK786451 VHZ786437:VIG786451 VRV786437:VSC786451 WBR786437:WBY786451 WLN786437:WLU786451 WVJ786437:WVQ786451 B851973:I851987 IX851973:JE851987 ST851973:TA851987 ACP851973:ACW851987 AML851973:AMS851987 AWH851973:AWO851987 BGD851973:BGK851987 BPZ851973:BQG851987 BZV851973:CAC851987 CJR851973:CJY851987 CTN851973:CTU851987 DDJ851973:DDQ851987 DNF851973:DNM851987 DXB851973:DXI851987 EGX851973:EHE851987 EQT851973:ERA851987 FAP851973:FAW851987 FKL851973:FKS851987 FUH851973:FUO851987 GED851973:GEK851987 GNZ851973:GOG851987 GXV851973:GYC851987 HHR851973:HHY851987 HRN851973:HRU851987 IBJ851973:IBQ851987 ILF851973:ILM851987 IVB851973:IVI851987 JEX851973:JFE851987 JOT851973:JPA851987 JYP851973:JYW851987 KIL851973:KIS851987 KSH851973:KSO851987 LCD851973:LCK851987 LLZ851973:LMG851987 LVV851973:LWC851987 MFR851973:MFY851987 MPN851973:MPU851987 MZJ851973:MZQ851987 NJF851973:NJM851987 NTB851973:NTI851987 OCX851973:ODE851987 OMT851973:ONA851987 OWP851973:OWW851987 PGL851973:PGS851987 PQH851973:PQO851987 QAD851973:QAK851987 QJZ851973:QKG851987 QTV851973:QUC851987 RDR851973:RDY851987 RNN851973:RNU851987 RXJ851973:RXQ851987 SHF851973:SHM851987 SRB851973:SRI851987 TAX851973:TBE851987 TKT851973:TLA851987 TUP851973:TUW851987 UEL851973:UES851987 UOH851973:UOO851987 UYD851973:UYK851987 VHZ851973:VIG851987 VRV851973:VSC851987 WBR851973:WBY851987 WLN851973:WLU851987 WVJ851973:WVQ851987 B917509:I917523 IX917509:JE917523 ST917509:TA917523 ACP917509:ACW917523 AML917509:AMS917523 AWH917509:AWO917523 BGD917509:BGK917523 BPZ917509:BQG917523 BZV917509:CAC917523 CJR917509:CJY917523 CTN917509:CTU917523 DDJ917509:DDQ917523 DNF917509:DNM917523 DXB917509:DXI917523 EGX917509:EHE917523 EQT917509:ERA917523 FAP917509:FAW917523 FKL917509:FKS917523 FUH917509:FUO917523 GED917509:GEK917523 GNZ917509:GOG917523 GXV917509:GYC917523 HHR917509:HHY917523 HRN917509:HRU917523 IBJ917509:IBQ917523 ILF917509:ILM917523 IVB917509:IVI917523 JEX917509:JFE917523 JOT917509:JPA917523 JYP917509:JYW917523 KIL917509:KIS917523 KSH917509:KSO917523 LCD917509:LCK917523 LLZ917509:LMG917523 LVV917509:LWC917523 MFR917509:MFY917523 MPN917509:MPU917523 MZJ917509:MZQ917523 NJF917509:NJM917523 NTB917509:NTI917523 OCX917509:ODE917523 OMT917509:ONA917523 OWP917509:OWW917523 PGL917509:PGS917523 PQH917509:PQO917523 QAD917509:QAK917523 QJZ917509:QKG917523 QTV917509:QUC917523 RDR917509:RDY917523 RNN917509:RNU917523 RXJ917509:RXQ917523 SHF917509:SHM917523 SRB917509:SRI917523 TAX917509:TBE917523 TKT917509:TLA917523 TUP917509:TUW917523 UEL917509:UES917523 UOH917509:UOO917523 UYD917509:UYK917523 VHZ917509:VIG917523 VRV917509:VSC917523 WBR917509:WBY917523 WLN917509:WLU917523 WVJ917509:WVQ917523 B983045:I983059 IX983045:JE983059 ST983045:TA983059 ACP983045:ACW983059 AML983045:AMS983059 AWH983045:AWO983059 BGD983045:BGK983059 BPZ983045:BQG983059 BZV983045:CAC983059 CJR983045:CJY983059 CTN983045:CTU983059 DDJ983045:DDQ983059 DNF983045:DNM983059 DXB983045:DXI983059 EGX983045:EHE983059 EQT983045:ERA983059 FAP983045:FAW983059 FKL983045:FKS983059 FUH983045:FUO983059 GED983045:GEK983059 GNZ983045:GOG983059 GXV983045:GYC983059 HHR983045:HHY983059 HRN983045:HRU983059 IBJ983045:IBQ983059 ILF983045:ILM983059 IVB983045:IVI983059 JEX983045:JFE983059 JOT983045:JPA983059 JYP983045:JYW983059 KIL983045:KIS983059 KSH983045:KSO983059 LCD983045:LCK983059 LLZ983045:LMG983059 LVV983045:LWC983059 MFR983045:MFY983059 MPN983045:MPU983059 MZJ983045:MZQ983059 NJF983045:NJM983059 NTB983045:NTI983059 OCX983045:ODE983059 OMT983045:ONA983059 OWP983045:OWW983059 PGL983045:PGS983059 PQH983045:PQO983059 QAD983045:QAK983059 QJZ983045:QKG983059 QTV983045:QUC983059 RDR983045:RDY983059 RNN983045:RNU983059 RXJ983045:RXQ983059 SHF983045:SHM983059 SRB983045:SRI983059 TAX983045:TBE983059 TKT983045:TLA983059 TUP983045:TUW983059 UEL983045:UES983059 UOH983045:UOO983059 UYD983045:UYK983059 VHZ983045:VIG983059 VRV983045:VSC983059 WBR983045:WBY983059 WLN983045:WLU983059 WVJ983045:WVQ983059">
      <formula1>-99999999999999</formula1>
      <formula2>99999999999999</formula2>
    </dataValidation>
  </dataValidations>
  <pageMargins left="0.7" right="0.7" top="0.75" bottom="0.75" header="0.3" footer="0.3"/>
</worksheet>
</file>

<file path=xl/worksheets/sheet2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tabSelected="1" workbookViewId="0">
      <selection activeCell="K25" sqref="K25"/>
    </sheetView>
  </sheetViews>
  <sheetFormatPr defaultColWidth="12.125" defaultRowHeight="16.899999999999999" customHeight="1"/>
  <cols>
    <col min="1" max="1" width="33.5" style="2" customWidth="1"/>
    <col min="2" max="10" width="14.75" style="2" customWidth="1"/>
    <col min="11" max="256" width="12.125" style="2"/>
    <col min="257" max="257" width="33.5" style="2" customWidth="1"/>
    <col min="258" max="266" width="14.75" style="2" customWidth="1"/>
    <col min="267" max="512" width="12.125" style="2"/>
    <col min="513" max="513" width="33.5" style="2" customWidth="1"/>
    <col min="514" max="522" width="14.75" style="2" customWidth="1"/>
    <col min="523" max="768" width="12.125" style="2"/>
    <col min="769" max="769" width="33.5" style="2" customWidth="1"/>
    <col min="770" max="778" width="14.75" style="2" customWidth="1"/>
    <col min="779" max="1024" width="12.125" style="2"/>
    <col min="1025" max="1025" width="33.5" style="2" customWidth="1"/>
    <col min="1026" max="1034" width="14.75" style="2" customWidth="1"/>
    <col min="1035" max="1280" width="12.125" style="2"/>
    <col min="1281" max="1281" width="33.5" style="2" customWidth="1"/>
    <col min="1282" max="1290" width="14.75" style="2" customWidth="1"/>
    <col min="1291" max="1536" width="12.125" style="2"/>
    <col min="1537" max="1537" width="33.5" style="2" customWidth="1"/>
    <col min="1538" max="1546" width="14.75" style="2" customWidth="1"/>
    <col min="1547" max="1792" width="12.125" style="2"/>
    <col min="1793" max="1793" width="33.5" style="2" customWidth="1"/>
    <col min="1794" max="1802" width="14.75" style="2" customWidth="1"/>
    <col min="1803" max="2048" width="12.125" style="2"/>
    <col min="2049" max="2049" width="33.5" style="2" customWidth="1"/>
    <col min="2050" max="2058" width="14.75" style="2" customWidth="1"/>
    <col min="2059" max="2304" width="12.125" style="2"/>
    <col min="2305" max="2305" width="33.5" style="2" customWidth="1"/>
    <col min="2306" max="2314" width="14.75" style="2" customWidth="1"/>
    <col min="2315" max="2560" width="12.125" style="2"/>
    <col min="2561" max="2561" width="33.5" style="2" customWidth="1"/>
    <col min="2562" max="2570" width="14.75" style="2" customWidth="1"/>
    <col min="2571" max="2816" width="12.125" style="2"/>
    <col min="2817" max="2817" width="33.5" style="2" customWidth="1"/>
    <col min="2818" max="2826" width="14.75" style="2" customWidth="1"/>
    <col min="2827" max="3072" width="12.125" style="2"/>
    <col min="3073" max="3073" width="33.5" style="2" customWidth="1"/>
    <col min="3074" max="3082" width="14.75" style="2" customWidth="1"/>
    <col min="3083" max="3328" width="12.125" style="2"/>
    <col min="3329" max="3329" width="33.5" style="2" customWidth="1"/>
    <col min="3330" max="3338" width="14.75" style="2" customWidth="1"/>
    <col min="3339" max="3584" width="12.125" style="2"/>
    <col min="3585" max="3585" width="33.5" style="2" customWidth="1"/>
    <col min="3586" max="3594" width="14.75" style="2" customWidth="1"/>
    <col min="3595" max="3840" width="12.125" style="2"/>
    <col min="3841" max="3841" width="33.5" style="2" customWidth="1"/>
    <col min="3842" max="3850" width="14.75" style="2" customWidth="1"/>
    <col min="3851" max="4096" width="12.125" style="2"/>
    <col min="4097" max="4097" width="33.5" style="2" customWidth="1"/>
    <col min="4098" max="4106" width="14.75" style="2" customWidth="1"/>
    <col min="4107" max="4352" width="12.125" style="2"/>
    <col min="4353" max="4353" width="33.5" style="2" customWidth="1"/>
    <col min="4354" max="4362" width="14.75" style="2" customWidth="1"/>
    <col min="4363" max="4608" width="12.125" style="2"/>
    <col min="4609" max="4609" width="33.5" style="2" customWidth="1"/>
    <col min="4610" max="4618" width="14.75" style="2" customWidth="1"/>
    <col min="4619" max="4864" width="12.125" style="2"/>
    <col min="4865" max="4865" width="33.5" style="2" customWidth="1"/>
    <col min="4866" max="4874" width="14.75" style="2" customWidth="1"/>
    <col min="4875" max="5120" width="12.125" style="2"/>
    <col min="5121" max="5121" width="33.5" style="2" customWidth="1"/>
    <col min="5122" max="5130" width="14.75" style="2" customWidth="1"/>
    <col min="5131" max="5376" width="12.125" style="2"/>
    <col min="5377" max="5377" width="33.5" style="2" customWidth="1"/>
    <col min="5378" max="5386" width="14.75" style="2" customWidth="1"/>
    <col min="5387" max="5632" width="12.125" style="2"/>
    <col min="5633" max="5633" width="33.5" style="2" customWidth="1"/>
    <col min="5634" max="5642" width="14.75" style="2" customWidth="1"/>
    <col min="5643" max="5888" width="12.125" style="2"/>
    <col min="5889" max="5889" width="33.5" style="2" customWidth="1"/>
    <col min="5890" max="5898" width="14.75" style="2" customWidth="1"/>
    <col min="5899" max="6144" width="12.125" style="2"/>
    <col min="6145" max="6145" width="33.5" style="2" customWidth="1"/>
    <col min="6146" max="6154" width="14.75" style="2" customWidth="1"/>
    <col min="6155" max="6400" width="12.125" style="2"/>
    <col min="6401" max="6401" width="33.5" style="2" customWidth="1"/>
    <col min="6402" max="6410" width="14.75" style="2" customWidth="1"/>
    <col min="6411" max="6656" width="12.125" style="2"/>
    <col min="6657" max="6657" width="33.5" style="2" customWidth="1"/>
    <col min="6658" max="6666" width="14.75" style="2" customWidth="1"/>
    <col min="6667" max="6912" width="12.125" style="2"/>
    <col min="6913" max="6913" width="33.5" style="2" customWidth="1"/>
    <col min="6914" max="6922" width="14.75" style="2" customWidth="1"/>
    <col min="6923" max="7168" width="12.125" style="2"/>
    <col min="7169" max="7169" width="33.5" style="2" customWidth="1"/>
    <col min="7170" max="7178" width="14.75" style="2" customWidth="1"/>
    <col min="7179" max="7424" width="12.125" style="2"/>
    <col min="7425" max="7425" width="33.5" style="2" customWidth="1"/>
    <col min="7426" max="7434" width="14.75" style="2" customWidth="1"/>
    <col min="7435" max="7680" width="12.125" style="2"/>
    <col min="7681" max="7681" width="33.5" style="2" customWidth="1"/>
    <col min="7682" max="7690" width="14.75" style="2" customWidth="1"/>
    <col min="7691" max="7936" width="12.125" style="2"/>
    <col min="7937" max="7937" width="33.5" style="2" customWidth="1"/>
    <col min="7938" max="7946" width="14.75" style="2" customWidth="1"/>
    <col min="7947" max="8192" width="12.125" style="2"/>
    <col min="8193" max="8193" width="33.5" style="2" customWidth="1"/>
    <col min="8194" max="8202" width="14.75" style="2" customWidth="1"/>
    <col min="8203" max="8448" width="12.125" style="2"/>
    <col min="8449" max="8449" width="33.5" style="2" customWidth="1"/>
    <col min="8450" max="8458" width="14.75" style="2" customWidth="1"/>
    <col min="8459" max="8704" width="12.125" style="2"/>
    <col min="8705" max="8705" width="33.5" style="2" customWidth="1"/>
    <col min="8706" max="8714" width="14.75" style="2" customWidth="1"/>
    <col min="8715" max="8960" width="12.125" style="2"/>
    <col min="8961" max="8961" width="33.5" style="2" customWidth="1"/>
    <col min="8962" max="8970" width="14.75" style="2" customWidth="1"/>
    <col min="8971" max="9216" width="12.125" style="2"/>
    <col min="9217" max="9217" width="33.5" style="2" customWidth="1"/>
    <col min="9218" max="9226" width="14.75" style="2" customWidth="1"/>
    <col min="9227" max="9472" width="12.125" style="2"/>
    <col min="9473" max="9473" width="33.5" style="2" customWidth="1"/>
    <col min="9474" max="9482" width="14.75" style="2" customWidth="1"/>
    <col min="9483" max="9728" width="12.125" style="2"/>
    <col min="9729" max="9729" width="33.5" style="2" customWidth="1"/>
    <col min="9730" max="9738" width="14.75" style="2" customWidth="1"/>
    <col min="9739" max="9984" width="12.125" style="2"/>
    <col min="9985" max="9985" width="33.5" style="2" customWidth="1"/>
    <col min="9986" max="9994" width="14.75" style="2" customWidth="1"/>
    <col min="9995" max="10240" width="12.125" style="2"/>
    <col min="10241" max="10241" width="33.5" style="2" customWidth="1"/>
    <col min="10242" max="10250" width="14.75" style="2" customWidth="1"/>
    <col min="10251" max="10496" width="12.125" style="2"/>
    <col min="10497" max="10497" width="33.5" style="2" customWidth="1"/>
    <col min="10498" max="10506" width="14.75" style="2" customWidth="1"/>
    <col min="10507" max="10752" width="12.125" style="2"/>
    <col min="10753" max="10753" width="33.5" style="2" customWidth="1"/>
    <col min="10754" max="10762" width="14.75" style="2" customWidth="1"/>
    <col min="10763" max="11008" width="12.125" style="2"/>
    <col min="11009" max="11009" width="33.5" style="2" customWidth="1"/>
    <col min="11010" max="11018" width="14.75" style="2" customWidth="1"/>
    <col min="11019" max="11264" width="12.125" style="2"/>
    <col min="11265" max="11265" width="33.5" style="2" customWidth="1"/>
    <col min="11266" max="11274" width="14.75" style="2" customWidth="1"/>
    <col min="11275" max="11520" width="12.125" style="2"/>
    <col min="11521" max="11521" width="33.5" style="2" customWidth="1"/>
    <col min="11522" max="11530" width="14.75" style="2" customWidth="1"/>
    <col min="11531" max="11776" width="12.125" style="2"/>
    <col min="11777" max="11777" width="33.5" style="2" customWidth="1"/>
    <col min="11778" max="11786" width="14.75" style="2" customWidth="1"/>
    <col min="11787" max="12032" width="12.125" style="2"/>
    <col min="12033" max="12033" width="33.5" style="2" customWidth="1"/>
    <col min="12034" max="12042" width="14.75" style="2" customWidth="1"/>
    <col min="12043" max="12288" width="12.125" style="2"/>
    <col min="12289" max="12289" width="33.5" style="2" customWidth="1"/>
    <col min="12290" max="12298" width="14.75" style="2" customWidth="1"/>
    <col min="12299" max="12544" width="12.125" style="2"/>
    <col min="12545" max="12545" width="33.5" style="2" customWidth="1"/>
    <col min="12546" max="12554" width="14.75" style="2" customWidth="1"/>
    <col min="12555" max="12800" width="12.125" style="2"/>
    <col min="12801" max="12801" width="33.5" style="2" customWidth="1"/>
    <col min="12802" max="12810" width="14.75" style="2" customWidth="1"/>
    <col min="12811" max="13056" width="12.125" style="2"/>
    <col min="13057" max="13057" width="33.5" style="2" customWidth="1"/>
    <col min="13058" max="13066" width="14.75" style="2" customWidth="1"/>
    <col min="13067" max="13312" width="12.125" style="2"/>
    <col min="13313" max="13313" width="33.5" style="2" customWidth="1"/>
    <col min="13314" max="13322" width="14.75" style="2" customWidth="1"/>
    <col min="13323" max="13568" width="12.125" style="2"/>
    <col min="13569" max="13569" width="33.5" style="2" customWidth="1"/>
    <col min="13570" max="13578" width="14.75" style="2" customWidth="1"/>
    <col min="13579" max="13824" width="12.125" style="2"/>
    <col min="13825" max="13825" width="33.5" style="2" customWidth="1"/>
    <col min="13826" max="13834" width="14.75" style="2" customWidth="1"/>
    <col min="13835" max="14080" width="12.125" style="2"/>
    <col min="14081" max="14081" width="33.5" style="2" customWidth="1"/>
    <col min="14082" max="14090" width="14.75" style="2" customWidth="1"/>
    <col min="14091" max="14336" width="12.125" style="2"/>
    <col min="14337" max="14337" width="33.5" style="2" customWidth="1"/>
    <col min="14338" max="14346" width="14.75" style="2" customWidth="1"/>
    <col min="14347" max="14592" width="12.125" style="2"/>
    <col min="14593" max="14593" width="33.5" style="2" customWidth="1"/>
    <col min="14594" max="14602" width="14.75" style="2" customWidth="1"/>
    <col min="14603" max="14848" width="12.125" style="2"/>
    <col min="14849" max="14849" width="33.5" style="2" customWidth="1"/>
    <col min="14850" max="14858" width="14.75" style="2" customWidth="1"/>
    <col min="14859" max="15104" width="12.125" style="2"/>
    <col min="15105" max="15105" width="33.5" style="2" customWidth="1"/>
    <col min="15106" max="15114" width="14.75" style="2" customWidth="1"/>
    <col min="15115" max="15360" width="12.125" style="2"/>
    <col min="15361" max="15361" width="33.5" style="2" customWidth="1"/>
    <col min="15362" max="15370" width="14.75" style="2" customWidth="1"/>
    <col min="15371" max="15616" width="12.125" style="2"/>
    <col min="15617" max="15617" width="33.5" style="2" customWidth="1"/>
    <col min="15618" max="15626" width="14.75" style="2" customWidth="1"/>
    <col min="15627" max="15872" width="12.125" style="2"/>
    <col min="15873" max="15873" width="33.5" style="2" customWidth="1"/>
    <col min="15874" max="15882" width="14.75" style="2" customWidth="1"/>
    <col min="15883" max="16128" width="12.125" style="2"/>
    <col min="16129" max="16129" width="33.5" style="2" customWidth="1"/>
    <col min="16130" max="16138" width="14.75" style="2" customWidth="1"/>
    <col min="16139" max="16384" width="12.125" style="2"/>
  </cols>
  <sheetData>
    <row r="1" spans="1:10" ht="31.5" customHeight="1">
      <c r="A1" s="1" t="str">
        <f>'[8]##BASEINFO'!$B$2&amp;"度"&amp;'[8]##BASEINFO'!$B$7&amp;"地方政府债务余额情况录入表"</f>
        <v>2023年度开发区地方政府债务余额情况录入表</v>
      </c>
      <c r="B1" s="1"/>
      <c r="C1" s="1"/>
      <c r="D1" s="1"/>
      <c r="E1" s="1"/>
      <c r="F1" s="1"/>
      <c r="G1" s="1"/>
      <c r="H1" s="1"/>
      <c r="I1" s="1"/>
      <c r="J1" s="1"/>
    </row>
    <row r="2" spans="1:10" ht="22.9" customHeight="1">
      <c r="A2" s="3" t="s">
        <v>2397</v>
      </c>
      <c r="B2" s="3"/>
      <c r="C2" s="3"/>
      <c r="D2" s="3"/>
      <c r="E2" s="3"/>
      <c r="F2" s="3"/>
      <c r="G2" s="3"/>
      <c r="H2" s="3"/>
      <c r="I2" s="3"/>
      <c r="J2" s="3"/>
    </row>
    <row r="3" spans="1:10" ht="30" customHeight="1">
      <c r="A3" s="3" t="s">
        <v>1117</v>
      </c>
      <c r="B3" s="3"/>
      <c r="C3" s="3"/>
      <c r="D3" s="3"/>
      <c r="E3" s="3"/>
      <c r="F3" s="3"/>
      <c r="G3" s="3"/>
      <c r="H3" s="3"/>
      <c r="I3" s="3"/>
      <c r="J3" s="3"/>
    </row>
    <row r="4" spans="1:10" ht="30" customHeight="1">
      <c r="A4" s="41" t="s">
        <v>1022</v>
      </c>
      <c r="B4" s="41" t="s">
        <v>991</v>
      </c>
      <c r="C4" s="41" t="s">
        <v>2398</v>
      </c>
      <c r="D4" s="41"/>
      <c r="E4" s="41"/>
      <c r="F4" s="41"/>
      <c r="G4" s="41"/>
      <c r="H4" s="41" t="s">
        <v>2399</v>
      </c>
      <c r="I4" s="41"/>
      <c r="J4" s="41"/>
    </row>
    <row r="5" spans="1:10" ht="30" customHeight="1">
      <c r="A5" s="41"/>
      <c r="B5" s="41"/>
      <c r="C5" s="4" t="s">
        <v>2400</v>
      </c>
      <c r="D5" s="4" t="s">
        <v>2401</v>
      </c>
      <c r="E5" s="4" t="s">
        <v>2402</v>
      </c>
      <c r="F5" s="4" t="s">
        <v>2403</v>
      </c>
      <c r="G5" s="4" t="s">
        <v>2404</v>
      </c>
      <c r="H5" s="4" t="s">
        <v>2400</v>
      </c>
      <c r="I5" s="4" t="s">
        <v>2405</v>
      </c>
      <c r="J5" s="4" t="s">
        <v>2406</v>
      </c>
    </row>
    <row r="6" spans="1:10" ht="14.25">
      <c r="A6" s="23" t="s">
        <v>2407</v>
      </c>
      <c r="B6" s="6">
        <f>SUM(C6,H6)</f>
        <v>120326</v>
      </c>
      <c r="C6" s="6">
        <f t="shared" ref="C6:C11" si="0">SUM(D6:G6)</f>
        <v>5526</v>
      </c>
      <c r="D6" s="6">
        <v>123861</v>
      </c>
      <c r="E6" s="6">
        <v>-263</v>
      </c>
      <c r="F6" s="6">
        <v>-4431</v>
      </c>
      <c r="G6" s="6">
        <v>-113641</v>
      </c>
      <c r="H6" s="6">
        <f>SUM(I6:J6)</f>
        <v>114800</v>
      </c>
      <c r="I6" s="6">
        <v>359935</v>
      </c>
      <c r="J6" s="6">
        <v>-245135</v>
      </c>
    </row>
    <row r="7" spans="1:10" ht="14.25">
      <c r="A7" s="23" t="s">
        <v>2408</v>
      </c>
      <c r="B7" s="6">
        <f t="shared" ref="B7:B11" si="1">C7+H7</f>
        <v>196730</v>
      </c>
      <c r="C7" s="6">
        <v>73330</v>
      </c>
      <c r="D7" s="30"/>
      <c r="E7" s="30"/>
      <c r="F7" s="30"/>
      <c r="G7" s="30"/>
      <c r="H7" s="6">
        <v>123400</v>
      </c>
      <c r="I7" s="30"/>
      <c r="J7" s="30"/>
    </row>
    <row r="8" spans="1:10" ht="14.25">
      <c r="A8" s="23" t="s">
        <v>2409</v>
      </c>
      <c r="B8" s="6">
        <f t="shared" si="1"/>
        <v>134714</v>
      </c>
      <c r="C8" s="6">
        <f>SUM(D8:F8)</f>
        <v>80228</v>
      </c>
      <c r="D8" s="6">
        <v>80228</v>
      </c>
      <c r="E8" s="6"/>
      <c r="F8" s="6"/>
      <c r="G8" s="30"/>
      <c r="H8" s="6">
        <f>I8</f>
        <v>54486</v>
      </c>
      <c r="I8" s="6">
        <v>54486</v>
      </c>
      <c r="J8" s="30"/>
    </row>
    <row r="9" spans="1:10" ht="14.25">
      <c r="A9" s="23" t="s">
        <v>2410</v>
      </c>
      <c r="B9" s="6">
        <f t="shared" si="1"/>
        <v>125386</v>
      </c>
      <c r="C9" s="6">
        <f t="shared" si="0"/>
        <v>79500</v>
      </c>
      <c r="D9" s="6">
        <v>17118</v>
      </c>
      <c r="E9" s="6"/>
      <c r="F9" s="6"/>
      <c r="G9" s="6">
        <v>62382</v>
      </c>
      <c r="H9" s="6">
        <f>J9+I9</f>
        <v>45886</v>
      </c>
      <c r="I9" s="6">
        <v>45886</v>
      </c>
      <c r="J9" s="6"/>
    </row>
    <row r="10" spans="1:10" ht="14.25">
      <c r="A10" s="23" t="s">
        <v>2411</v>
      </c>
      <c r="B10" s="6">
        <f t="shared" si="1"/>
        <v>-67076</v>
      </c>
      <c r="C10" s="6">
        <f t="shared" si="0"/>
        <v>-67076</v>
      </c>
      <c r="D10" s="6"/>
      <c r="E10" s="6">
        <v>-263</v>
      </c>
      <c r="F10" s="6">
        <v>-4431</v>
      </c>
      <c r="G10" s="6">
        <v>-62382</v>
      </c>
      <c r="H10" s="6">
        <f>I10+J10</f>
        <v>0</v>
      </c>
      <c r="I10" s="6"/>
      <c r="J10" s="6"/>
    </row>
    <row r="11" spans="1:10" ht="14.25">
      <c r="A11" s="23" t="s">
        <v>2412</v>
      </c>
      <c r="B11" s="6">
        <f t="shared" si="1"/>
        <v>196730</v>
      </c>
      <c r="C11" s="6">
        <f t="shared" si="0"/>
        <v>73330</v>
      </c>
      <c r="D11" s="6">
        <f t="shared" ref="D11:F11" si="2">D6+D8-D9-D10</f>
        <v>186971</v>
      </c>
      <c r="E11" s="6">
        <f t="shared" si="2"/>
        <v>0</v>
      </c>
      <c r="F11" s="6">
        <f t="shared" si="2"/>
        <v>0</v>
      </c>
      <c r="G11" s="6">
        <f>G6-G9-G10</f>
        <v>-113641</v>
      </c>
      <c r="H11" s="6">
        <f>SUM(I11:J11)</f>
        <v>123400</v>
      </c>
      <c r="I11" s="6">
        <f>I8+I6-I9-I10</f>
        <v>368535</v>
      </c>
      <c r="J11" s="6">
        <f>J6-J9-J10</f>
        <v>-245135</v>
      </c>
    </row>
    <row r="12" spans="1:10" ht="14.25"/>
    <row r="13" spans="1:10" ht="14.25"/>
    <row r="14" spans="1:10" ht="14.25"/>
    <row r="15" spans="1:10" ht="14.25"/>
    <row r="16" spans="1:10" ht="14.25"/>
    <row r="17" ht="14.25"/>
    <row r="18" ht="14.25"/>
    <row r="19" ht="14.25"/>
    <row r="20" ht="14.25"/>
  </sheetData>
  <mergeCells count="7">
    <mergeCell ref="A1:J1"/>
    <mergeCell ref="A2:J2"/>
    <mergeCell ref="A3:J3"/>
    <mergeCell ref="A4:A5"/>
    <mergeCell ref="B4:B5"/>
    <mergeCell ref="C4:G4"/>
    <mergeCell ref="H4:J4"/>
  </mergeCells>
  <phoneticPr fontId="14" type="noConversion"/>
  <dataValidations count="1">
    <dataValidation type="decimal" allowBlank="1" showInputMessage="1" showErrorMessage="1" sqref="B6:C11 IX6:IY11 ST6:SU11 ACP6:ACQ11 AML6:AMM11 AWH6:AWI11 BGD6:BGE11 BPZ6:BQA11 BZV6:BZW11 CJR6:CJS11 CTN6:CTO11 DDJ6:DDK11 DNF6:DNG11 DXB6:DXC11 EGX6:EGY11 EQT6:EQU11 FAP6:FAQ11 FKL6:FKM11 FUH6:FUI11 GED6:GEE11 GNZ6:GOA11 GXV6:GXW11 HHR6:HHS11 HRN6:HRO11 IBJ6:IBK11 ILF6:ILG11 IVB6:IVC11 JEX6:JEY11 JOT6:JOU11 JYP6:JYQ11 KIL6:KIM11 KSH6:KSI11 LCD6:LCE11 LLZ6:LMA11 LVV6:LVW11 MFR6:MFS11 MPN6:MPO11 MZJ6:MZK11 NJF6:NJG11 NTB6:NTC11 OCX6:OCY11 OMT6:OMU11 OWP6:OWQ11 PGL6:PGM11 PQH6:PQI11 QAD6:QAE11 QJZ6:QKA11 QTV6:QTW11 RDR6:RDS11 RNN6:RNO11 RXJ6:RXK11 SHF6:SHG11 SRB6:SRC11 TAX6:TAY11 TKT6:TKU11 TUP6:TUQ11 UEL6:UEM11 UOH6:UOI11 UYD6:UYE11 VHZ6:VIA11 VRV6:VRW11 WBR6:WBS11 WLN6:WLO11 WVJ6:WVK11 B65542:C65547 IX65542:IY65547 ST65542:SU65547 ACP65542:ACQ65547 AML65542:AMM65547 AWH65542:AWI65547 BGD65542:BGE65547 BPZ65542:BQA65547 BZV65542:BZW65547 CJR65542:CJS65547 CTN65542:CTO65547 DDJ65542:DDK65547 DNF65542:DNG65547 DXB65542:DXC65547 EGX65542:EGY65547 EQT65542:EQU65547 FAP65542:FAQ65547 FKL65542:FKM65547 FUH65542:FUI65547 GED65542:GEE65547 GNZ65542:GOA65547 GXV65542:GXW65547 HHR65542:HHS65547 HRN65542:HRO65547 IBJ65542:IBK65547 ILF65542:ILG65547 IVB65542:IVC65547 JEX65542:JEY65547 JOT65542:JOU65547 JYP65542:JYQ65547 KIL65542:KIM65547 KSH65542:KSI65547 LCD65542:LCE65547 LLZ65542:LMA65547 LVV65542:LVW65547 MFR65542:MFS65547 MPN65542:MPO65547 MZJ65542:MZK65547 NJF65542:NJG65547 NTB65542:NTC65547 OCX65542:OCY65547 OMT65542:OMU65547 OWP65542:OWQ65547 PGL65542:PGM65547 PQH65542:PQI65547 QAD65542:QAE65547 QJZ65542:QKA65547 QTV65542:QTW65547 RDR65542:RDS65547 RNN65542:RNO65547 RXJ65542:RXK65547 SHF65542:SHG65547 SRB65542:SRC65547 TAX65542:TAY65547 TKT65542:TKU65547 TUP65542:TUQ65547 UEL65542:UEM65547 UOH65542:UOI65547 UYD65542:UYE65547 VHZ65542:VIA65547 VRV65542:VRW65547 WBR65542:WBS65547 WLN65542:WLO65547 WVJ65542:WVK65547 B131078:C131083 IX131078:IY131083 ST131078:SU131083 ACP131078:ACQ131083 AML131078:AMM131083 AWH131078:AWI131083 BGD131078:BGE131083 BPZ131078:BQA131083 BZV131078:BZW131083 CJR131078:CJS131083 CTN131078:CTO131083 DDJ131078:DDK131083 DNF131078:DNG131083 DXB131078:DXC131083 EGX131078:EGY131083 EQT131078:EQU131083 FAP131078:FAQ131083 FKL131078:FKM131083 FUH131078:FUI131083 GED131078:GEE131083 GNZ131078:GOA131083 GXV131078:GXW131083 HHR131078:HHS131083 HRN131078:HRO131083 IBJ131078:IBK131083 ILF131078:ILG131083 IVB131078:IVC131083 JEX131078:JEY131083 JOT131078:JOU131083 JYP131078:JYQ131083 KIL131078:KIM131083 KSH131078:KSI131083 LCD131078:LCE131083 LLZ131078:LMA131083 LVV131078:LVW131083 MFR131078:MFS131083 MPN131078:MPO131083 MZJ131078:MZK131083 NJF131078:NJG131083 NTB131078:NTC131083 OCX131078:OCY131083 OMT131078:OMU131083 OWP131078:OWQ131083 PGL131078:PGM131083 PQH131078:PQI131083 QAD131078:QAE131083 QJZ131078:QKA131083 QTV131078:QTW131083 RDR131078:RDS131083 RNN131078:RNO131083 RXJ131078:RXK131083 SHF131078:SHG131083 SRB131078:SRC131083 TAX131078:TAY131083 TKT131078:TKU131083 TUP131078:TUQ131083 UEL131078:UEM131083 UOH131078:UOI131083 UYD131078:UYE131083 VHZ131078:VIA131083 VRV131078:VRW131083 WBR131078:WBS131083 WLN131078:WLO131083 WVJ131078:WVK131083 B196614:C196619 IX196614:IY196619 ST196614:SU196619 ACP196614:ACQ196619 AML196614:AMM196619 AWH196614:AWI196619 BGD196614:BGE196619 BPZ196614:BQA196619 BZV196614:BZW196619 CJR196614:CJS196619 CTN196614:CTO196619 DDJ196614:DDK196619 DNF196614:DNG196619 DXB196614:DXC196619 EGX196614:EGY196619 EQT196614:EQU196619 FAP196614:FAQ196619 FKL196614:FKM196619 FUH196614:FUI196619 GED196614:GEE196619 GNZ196614:GOA196619 GXV196614:GXW196619 HHR196614:HHS196619 HRN196614:HRO196619 IBJ196614:IBK196619 ILF196614:ILG196619 IVB196614:IVC196619 JEX196614:JEY196619 JOT196614:JOU196619 JYP196614:JYQ196619 KIL196614:KIM196619 KSH196614:KSI196619 LCD196614:LCE196619 LLZ196614:LMA196619 LVV196614:LVW196619 MFR196614:MFS196619 MPN196614:MPO196619 MZJ196614:MZK196619 NJF196614:NJG196619 NTB196614:NTC196619 OCX196614:OCY196619 OMT196614:OMU196619 OWP196614:OWQ196619 PGL196614:PGM196619 PQH196614:PQI196619 QAD196614:QAE196619 QJZ196614:QKA196619 QTV196614:QTW196619 RDR196614:RDS196619 RNN196614:RNO196619 RXJ196614:RXK196619 SHF196614:SHG196619 SRB196614:SRC196619 TAX196614:TAY196619 TKT196614:TKU196619 TUP196614:TUQ196619 UEL196614:UEM196619 UOH196614:UOI196619 UYD196614:UYE196619 VHZ196614:VIA196619 VRV196614:VRW196619 WBR196614:WBS196619 WLN196614:WLO196619 WVJ196614:WVK196619 B262150:C262155 IX262150:IY262155 ST262150:SU262155 ACP262150:ACQ262155 AML262150:AMM262155 AWH262150:AWI262155 BGD262150:BGE262155 BPZ262150:BQA262155 BZV262150:BZW262155 CJR262150:CJS262155 CTN262150:CTO262155 DDJ262150:DDK262155 DNF262150:DNG262155 DXB262150:DXC262155 EGX262150:EGY262155 EQT262150:EQU262155 FAP262150:FAQ262155 FKL262150:FKM262155 FUH262150:FUI262155 GED262150:GEE262155 GNZ262150:GOA262155 GXV262150:GXW262155 HHR262150:HHS262155 HRN262150:HRO262155 IBJ262150:IBK262155 ILF262150:ILG262155 IVB262150:IVC262155 JEX262150:JEY262155 JOT262150:JOU262155 JYP262150:JYQ262155 KIL262150:KIM262155 KSH262150:KSI262155 LCD262150:LCE262155 LLZ262150:LMA262155 LVV262150:LVW262155 MFR262150:MFS262155 MPN262150:MPO262155 MZJ262150:MZK262155 NJF262150:NJG262155 NTB262150:NTC262155 OCX262150:OCY262155 OMT262150:OMU262155 OWP262150:OWQ262155 PGL262150:PGM262155 PQH262150:PQI262155 QAD262150:QAE262155 QJZ262150:QKA262155 QTV262150:QTW262155 RDR262150:RDS262155 RNN262150:RNO262155 RXJ262150:RXK262155 SHF262150:SHG262155 SRB262150:SRC262155 TAX262150:TAY262155 TKT262150:TKU262155 TUP262150:TUQ262155 UEL262150:UEM262155 UOH262150:UOI262155 UYD262150:UYE262155 VHZ262150:VIA262155 VRV262150:VRW262155 WBR262150:WBS262155 WLN262150:WLO262155 WVJ262150:WVK262155 B327686:C327691 IX327686:IY327691 ST327686:SU327691 ACP327686:ACQ327691 AML327686:AMM327691 AWH327686:AWI327691 BGD327686:BGE327691 BPZ327686:BQA327691 BZV327686:BZW327691 CJR327686:CJS327691 CTN327686:CTO327691 DDJ327686:DDK327691 DNF327686:DNG327691 DXB327686:DXC327691 EGX327686:EGY327691 EQT327686:EQU327691 FAP327686:FAQ327691 FKL327686:FKM327691 FUH327686:FUI327691 GED327686:GEE327691 GNZ327686:GOA327691 GXV327686:GXW327691 HHR327686:HHS327691 HRN327686:HRO327691 IBJ327686:IBK327691 ILF327686:ILG327691 IVB327686:IVC327691 JEX327686:JEY327691 JOT327686:JOU327691 JYP327686:JYQ327691 KIL327686:KIM327691 KSH327686:KSI327691 LCD327686:LCE327691 LLZ327686:LMA327691 LVV327686:LVW327691 MFR327686:MFS327691 MPN327686:MPO327691 MZJ327686:MZK327691 NJF327686:NJG327691 NTB327686:NTC327691 OCX327686:OCY327691 OMT327686:OMU327691 OWP327686:OWQ327691 PGL327686:PGM327691 PQH327686:PQI327691 QAD327686:QAE327691 QJZ327686:QKA327691 QTV327686:QTW327691 RDR327686:RDS327691 RNN327686:RNO327691 RXJ327686:RXK327691 SHF327686:SHG327691 SRB327686:SRC327691 TAX327686:TAY327691 TKT327686:TKU327691 TUP327686:TUQ327691 UEL327686:UEM327691 UOH327686:UOI327691 UYD327686:UYE327691 VHZ327686:VIA327691 VRV327686:VRW327691 WBR327686:WBS327691 WLN327686:WLO327691 WVJ327686:WVK327691 B393222:C393227 IX393222:IY393227 ST393222:SU393227 ACP393222:ACQ393227 AML393222:AMM393227 AWH393222:AWI393227 BGD393222:BGE393227 BPZ393222:BQA393227 BZV393222:BZW393227 CJR393222:CJS393227 CTN393222:CTO393227 DDJ393222:DDK393227 DNF393222:DNG393227 DXB393222:DXC393227 EGX393222:EGY393227 EQT393222:EQU393227 FAP393222:FAQ393227 FKL393222:FKM393227 FUH393222:FUI393227 GED393222:GEE393227 GNZ393222:GOA393227 GXV393222:GXW393227 HHR393222:HHS393227 HRN393222:HRO393227 IBJ393222:IBK393227 ILF393222:ILG393227 IVB393222:IVC393227 JEX393222:JEY393227 JOT393222:JOU393227 JYP393222:JYQ393227 KIL393222:KIM393227 KSH393222:KSI393227 LCD393222:LCE393227 LLZ393222:LMA393227 LVV393222:LVW393227 MFR393222:MFS393227 MPN393222:MPO393227 MZJ393222:MZK393227 NJF393222:NJG393227 NTB393222:NTC393227 OCX393222:OCY393227 OMT393222:OMU393227 OWP393222:OWQ393227 PGL393222:PGM393227 PQH393222:PQI393227 QAD393222:QAE393227 QJZ393222:QKA393227 QTV393222:QTW393227 RDR393222:RDS393227 RNN393222:RNO393227 RXJ393222:RXK393227 SHF393222:SHG393227 SRB393222:SRC393227 TAX393222:TAY393227 TKT393222:TKU393227 TUP393222:TUQ393227 UEL393222:UEM393227 UOH393222:UOI393227 UYD393222:UYE393227 VHZ393222:VIA393227 VRV393222:VRW393227 WBR393222:WBS393227 WLN393222:WLO393227 WVJ393222:WVK393227 B458758:C458763 IX458758:IY458763 ST458758:SU458763 ACP458758:ACQ458763 AML458758:AMM458763 AWH458758:AWI458763 BGD458758:BGE458763 BPZ458758:BQA458763 BZV458758:BZW458763 CJR458758:CJS458763 CTN458758:CTO458763 DDJ458758:DDK458763 DNF458758:DNG458763 DXB458758:DXC458763 EGX458758:EGY458763 EQT458758:EQU458763 FAP458758:FAQ458763 FKL458758:FKM458763 FUH458758:FUI458763 GED458758:GEE458763 GNZ458758:GOA458763 GXV458758:GXW458763 HHR458758:HHS458763 HRN458758:HRO458763 IBJ458758:IBK458763 ILF458758:ILG458763 IVB458758:IVC458763 JEX458758:JEY458763 JOT458758:JOU458763 JYP458758:JYQ458763 KIL458758:KIM458763 KSH458758:KSI458763 LCD458758:LCE458763 LLZ458758:LMA458763 LVV458758:LVW458763 MFR458758:MFS458763 MPN458758:MPO458763 MZJ458758:MZK458763 NJF458758:NJG458763 NTB458758:NTC458763 OCX458758:OCY458763 OMT458758:OMU458763 OWP458758:OWQ458763 PGL458758:PGM458763 PQH458758:PQI458763 QAD458758:QAE458763 QJZ458758:QKA458763 QTV458758:QTW458763 RDR458758:RDS458763 RNN458758:RNO458763 RXJ458758:RXK458763 SHF458758:SHG458763 SRB458758:SRC458763 TAX458758:TAY458763 TKT458758:TKU458763 TUP458758:TUQ458763 UEL458758:UEM458763 UOH458758:UOI458763 UYD458758:UYE458763 VHZ458758:VIA458763 VRV458758:VRW458763 WBR458758:WBS458763 WLN458758:WLO458763 WVJ458758:WVK458763 B524294:C524299 IX524294:IY524299 ST524294:SU524299 ACP524294:ACQ524299 AML524294:AMM524299 AWH524294:AWI524299 BGD524294:BGE524299 BPZ524294:BQA524299 BZV524294:BZW524299 CJR524294:CJS524299 CTN524294:CTO524299 DDJ524294:DDK524299 DNF524294:DNG524299 DXB524294:DXC524299 EGX524294:EGY524299 EQT524294:EQU524299 FAP524294:FAQ524299 FKL524294:FKM524299 FUH524294:FUI524299 GED524294:GEE524299 GNZ524294:GOA524299 GXV524294:GXW524299 HHR524294:HHS524299 HRN524294:HRO524299 IBJ524294:IBK524299 ILF524294:ILG524299 IVB524294:IVC524299 JEX524294:JEY524299 JOT524294:JOU524299 JYP524294:JYQ524299 KIL524294:KIM524299 KSH524294:KSI524299 LCD524294:LCE524299 LLZ524294:LMA524299 LVV524294:LVW524299 MFR524294:MFS524299 MPN524294:MPO524299 MZJ524294:MZK524299 NJF524294:NJG524299 NTB524294:NTC524299 OCX524294:OCY524299 OMT524294:OMU524299 OWP524294:OWQ524299 PGL524294:PGM524299 PQH524294:PQI524299 QAD524294:QAE524299 QJZ524294:QKA524299 QTV524294:QTW524299 RDR524294:RDS524299 RNN524294:RNO524299 RXJ524294:RXK524299 SHF524294:SHG524299 SRB524294:SRC524299 TAX524294:TAY524299 TKT524294:TKU524299 TUP524294:TUQ524299 UEL524294:UEM524299 UOH524294:UOI524299 UYD524294:UYE524299 VHZ524294:VIA524299 VRV524294:VRW524299 WBR524294:WBS524299 WLN524294:WLO524299 WVJ524294:WVK524299 B589830:C589835 IX589830:IY589835 ST589830:SU589835 ACP589830:ACQ589835 AML589830:AMM589835 AWH589830:AWI589835 BGD589830:BGE589835 BPZ589830:BQA589835 BZV589830:BZW589835 CJR589830:CJS589835 CTN589830:CTO589835 DDJ589830:DDK589835 DNF589830:DNG589835 DXB589830:DXC589835 EGX589830:EGY589835 EQT589830:EQU589835 FAP589830:FAQ589835 FKL589830:FKM589835 FUH589830:FUI589835 GED589830:GEE589835 GNZ589830:GOA589835 GXV589830:GXW589835 HHR589830:HHS589835 HRN589830:HRO589835 IBJ589830:IBK589835 ILF589830:ILG589835 IVB589830:IVC589835 JEX589830:JEY589835 JOT589830:JOU589835 JYP589830:JYQ589835 KIL589830:KIM589835 KSH589830:KSI589835 LCD589830:LCE589835 LLZ589830:LMA589835 LVV589830:LVW589835 MFR589830:MFS589835 MPN589830:MPO589835 MZJ589830:MZK589835 NJF589830:NJG589835 NTB589830:NTC589835 OCX589830:OCY589835 OMT589830:OMU589835 OWP589830:OWQ589835 PGL589830:PGM589835 PQH589830:PQI589835 QAD589830:QAE589835 QJZ589830:QKA589835 QTV589830:QTW589835 RDR589830:RDS589835 RNN589830:RNO589835 RXJ589830:RXK589835 SHF589830:SHG589835 SRB589830:SRC589835 TAX589830:TAY589835 TKT589830:TKU589835 TUP589830:TUQ589835 UEL589830:UEM589835 UOH589830:UOI589835 UYD589830:UYE589835 VHZ589830:VIA589835 VRV589830:VRW589835 WBR589830:WBS589835 WLN589830:WLO589835 WVJ589830:WVK589835 B655366:C655371 IX655366:IY655371 ST655366:SU655371 ACP655366:ACQ655371 AML655366:AMM655371 AWH655366:AWI655371 BGD655366:BGE655371 BPZ655366:BQA655371 BZV655366:BZW655371 CJR655366:CJS655371 CTN655366:CTO655371 DDJ655366:DDK655371 DNF655366:DNG655371 DXB655366:DXC655371 EGX655366:EGY655371 EQT655366:EQU655371 FAP655366:FAQ655371 FKL655366:FKM655371 FUH655366:FUI655371 GED655366:GEE655371 GNZ655366:GOA655371 GXV655366:GXW655371 HHR655366:HHS655371 HRN655366:HRO655371 IBJ655366:IBK655371 ILF655366:ILG655371 IVB655366:IVC655371 JEX655366:JEY655371 JOT655366:JOU655371 JYP655366:JYQ655371 KIL655366:KIM655371 KSH655366:KSI655371 LCD655366:LCE655371 LLZ655366:LMA655371 LVV655366:LVW655371 MFR655366:MFS655371 MPN655366:MPO655371 MZJ655366:MZK655371 NJF655366:NJG655371 NTB655366:NTC655371 OCX655366:OCY655371 OMT655366:OMU655371 OWP655366:OWQ655371 PGL655366:PGM655371 PQH655366:PQI655371 QAD655366:QAE655371 QJZ655366:QKA655371 QTV655366:QTW655371 RDR655366:RDS655371 RNN655366:RNO655371 RXJ655366:RXK655371 SHF655366:SHG655371 SRB655366:SRC655371 TAX655366:TAY655371 TKT655366:TKU655371 TUP655366:TUQ655371 UEL655366:UEM655371 UOH655366:UOI655371 UYD655366:UYE655371 VHZ655366:VIA655371 VRV655366:VRW655371 WBR655366:WBS655371 WLN655366:WLO655371 WVJ655366:WVK655371 B720902:C720907 IX720902:IY720907 ST720902:SU720907 ACP720902:ACQ720907 AML720902:AMM720907 AWH720902:AWI720907 BGD720902:BGE720907 BPZ720902:BQA720907 BZV720902:BZW720907 CJR720902:CJS720907 CTN720902:CTO720907 DDJ720902:DDK720907 DNF720902:DNG720907 DXB720902:DXC720907 EGX720902:EGY720907 EQT720902:EQU720907 FAP720902:FAQ720907 FKL720902:FKM720907 FUH720902:FUI720907 GED720902:GEE720907 GNZ720902:GOA720907 GXV720902:GXW720907 HHR720902:HHS720907 HRN720902:HRO720907 IBJ720902:IBK720907 ILF720902:ILG720907 IVB720902:IVC720907 JEX720902:JEY720907 JOT720902:JOU720907 JYP720902:JYQ720907 KIL720902:KIM720907 KSH720902:KSI720907 LCD720902:LCE720907 LLZ720902:LMA720907 LVV720902:LVW720907 MFR720902:MFS720907 MPN720902:MPO720907 MZJ720902:MZK720907 NJF720902:NJG720907 NTB720902:NTC720907 OCX720902:OCY720907 OMT720902:OMU720907 OWP720902:OWQ720907 PGL720902:PGM720907 PQH720902:PQI720907 QAD720902:QAE720907 QJZ720902:QKA720907 QTV720902:QTW720907 RDR720902:RDS720907 RNN720902:RNO720907 RXJ720902:RXK720907 SHF720902:SHG720907 SRB720902:SRC720907 TAX720902:TAY720907 TKT720902:TKU720907 TUP720902:TUQ720907 UEL720902:UEM720907 UOH720902:UOI720907 UYD720902:UYE720907 VHZ720902:VIA720907 VRV720902:VRW720907 WBR720902:WBS720907 WLN720902:WLO720907 WVJ720902:WVK720907 B786438:C786443 IX786438:IY786443 ST786438:SU786443 ACP786438:ACQ786443 AML786438:AMM786443 AWH786438:AWI786443 BGD786438:BGE786443 BPZ786438:BQA786443 BZV786438:BZW786443 CJR786438:CJS786443 CTN786438:CTO786443 DDJ786438:DDK786443 DNF786438:DNG786443 DXB786438:DXC786443 EGX786438:EGY786443 EQT786438:EQU786443 FAP786438:FAQ786443 FKL786438:FKM786443 FUH786438:FUI786443 GED786438:GEE786443 GNZ786438:GOA786443 GXV786438:GXW786443 HHR786438:HHS786443 HRN786438:HRO786443 IBJ786438:IBK786443 ILF786438:ILG786443 IVB786438:IVC786443 JEX786438:JEY786443 JOT786438:JOU786443 JYP786438:JYQ786443 KIL786438:KIM786443 KSH786438:KSI786443 LCD786438:LCE786443 LLZ786438:LMA786443 LVV786438:LVW786443 MFR786438:MFS786443 MPN786438:MPO786443 MZJ786438:MZK786443 NJF786438:NJG786443 NTB786438:NTC786443 OCX786438:OCY786443 OMT786438:OMU786443 OWP786438:OWQ786443 PGL786438:PGM786443 PQH786438:PQI786443 QAD786438:QAE786443 QJZ786438:QKA786443 QTV786438:QTW786443 RDR786438:RDS786443 RNN786438:RNO786443 RXJ786438:RXK786443 SHF786438:SHG786443 SRB786438:SRC786443 TAX786438:TAY786443 TKT786438:TKU786443 TUP786438:TUQ786443 UEL786438:UEM786443 UOH786438:UOI786443 UYD786438:UYE786443 VHZ786438:VIA786443 VRV786438:VRW786443 WBR786438:WBS786443 WLN786438:WLO786443 WVJ786438:WVK786443 B851974:C851979 IX851974:IY851979 ST851974:SU851979 ACP851974:ACQ851979 AML851974:AMM851979 AWH851974:AWI851979 BGD851974:BGE851979 BPZ851974:BQA851979 BZV851974:BZW851979 CJR851974:CJS851979 CTN851974:CTO851979 DDJ851974:DDK851979 DNF851974:DNG851979 DXB851974:DXC851979 EGX851974:EGY851979 EQT851974:EQU851979 FAP851974:FAQ851979 FKL851974:FKM851979 FUH851974:FUI851979 GED851974:GEE851979 GNZ851974:GOA851979 GXV851974:GXW851979 HHR851974:HHS851979 HRN851974:HRO851979 IBJ851974:IBK851979 ILF851974:ILG851979 IVB851974:IVC851979 JEX851974:JEY851979 JOT851974:JOU851979 JYP851974:JYQ851979 KIL851974:KIM851979 KSH851974:KSI851979 LCD851974:LCE851979 LLZ851974:LMA851979 LVV851974:LVW851979 MFR851974:MFS851979 MPN851974:MPO851979 MZJ851974:MZK851979 NJF851974:NJG851979 NTB851974:NTC851979 OCX851974:OCY851979 OMT851974:OMU851979 OWP851974:OWQ851979 PGL851974:PGM851979 PQH851974:PQI851979 QAD851974:QAE851979 QJZ851974:QKA851979 QTV851974:QTW851979 RDR851974:RDS851979 RNN851974:RNO851979 RXJ851974:RXK851979 SHF851974:SHG851979 SRB851974:SRC851979 TAX851974:TAY851979 TKT851974:TKU851979 TUP851974:TUQ851979 UEL851974:UEM851979 UOH851974:UOI851979 UYD851974:UYE851979 VHZ851974:VIA851979 VRV851974:VRW851979 WBR851974:WBS851979 WLN851974:WLO851979 WVJ851974:WVK851979 B917510:C917515 IX917510:IY917515 ST917510:SU917515 ACP917510:ACQ917515 AML917510:AMM917515 AWH917510:AWI917515 BGD917510:BGE917515 BPZ917510:BQA917515 BZV917510:BZW917515 CJR917510:CJS917515 CTN917510:CTO917515 DDJ917510:DDK917515 DNF917510:DNG917515 DXB917510:DXC917515 EGX917510:EGY917515 EQT917510:EQU917515 FAP917510:FAQ917515 FKL917510:FKM917515 FUH917510:FUI917515 GED917510:GEE917515 GNZ917510:GOA917515 GXV917510:GXW917515 HHR917510:HHS917515 HRN917510:HRO917515 IBJ917510:IBK917515 ILF917510:ILG917515 IVB917510:IVC917515 JEX917510:JEY917515 JOT917510:JOU917515 JYP917510:JYQ917515 KIL917510:KIM917515 KSH917510:KSI917515 LCD917510:LCE917515 LLZ917510:LMA917515 LVV917510:LVW917515 MFR917510:MFS917515 MPN917510:MPO917515 MZJ917510:MZK917515 NJF917510:NJG917515 NTB917510:NTC917515 OCX917510:OCY917515 OMT917510:OMU917515 OWP917510:OWQ917515 PGL917510:PGM917515 PQH917510:PQI917515 QAD917510:QAE917515 QJZ917510:QKA917515 QTV917510:QTW917515 RDR917510:RDS917515 RNN917510:RNO917515 RXJ917510:RXK917515 SHF917510:SHG917515 SRB917510:SRC917515 TAX917510:TAY917515 TKT917510:TKU917515 TUP917510:TUQ917515 UEL917510:UEM917515 UOH917510:UOI917515 UYD917510:UYE917515 VHZ917510:VIA917515 VRV917510:VRW917515 WBR917510:WBS917515 WLN917510:WLO917515 WVJ917510:WVK917515 B983046:C983051 IX983046:IY983051 ST983046:SU983051 ACP983046:ACQ983051 AML983046:AMM983051 AWH983046:AWI983051 BGD983046:BGE983051 BPZ983046:BQA983051 BZV983046:BZW983051 CJR983046:CJS983051 CTN983046:CTO983051 DDJ983046:DDK983051 DNF983046:DNG983051 DXB983046:DXC983051 EGX983046:EGY983051 EQT983046:EQU983051 FAP983046:FAQ983051 FKL983046:FKM983051 FUH983046:FUI983051 GED983046:GEE983051 GNZ983046:GOA983051 GXV983046:GXW983051 HHR983046:HHS983051 HRN983046:HRO983051 IBJ983046:IBK983051 ILF983046:ILG983051 IVB983046:IVC983051 JEX983046:JEY983051 JOT983046:JOU983051 JYP983046:JYQ983051 KIL983046:KIM983051 KSH983046:KSI983051 LCD983046:LCE983051 LLZ983046:LMA983051 LVV983046:LVW983051 MFR983046:MFS983051 MPN983046:MPO983051 MZJ983046:MZK983051 NJF983046:NJG983051 NTB983046:NTC983051 OCX983046:OCY983051 OMT983046:OMU983051 OWP983046:OWQ983051 PGL983046:PGM983051 PQH983046:PQI983051 QAD983046:QAE983051 QJZ983046:QKA983051 QTV983046:QTW983051 RDR983046:RDS983051 RNN983046:RNO983051 RXJ983046:RXK983051 SHF983046:SHG983051 SRB983046:SRC983051 TAX983046:TAY983051 TKT983046:TKU983051 TUP983046:TUQ983051 UEL983046:UEM983051 UOH983046:UOI983051 UYD983046:UYE983051 VHZ983046:VIA983051 VRV983046:VRW983051 WBR983046:WBS983051 WLN983046:WLO983051 WVJ983046:WVK983051 D6:J6 IZ6:JF6 SV6:TB6 ACR6:ACX6 AMN6:AMT6 AWJ6:AWP6 BGF6:BGL6 BQB6:BQH6 BZX6:CAD6 CJT6:CJZ6 CTP6:CTV6 DDL6:DDR6 DNH6:DNN6 DXD6:DXJ6 EGZ6:EHF6 EQV6:ERB6 FAR6:FAX6 FKN6:FKT6 FUJ6:FUP6 GEF6:GEL6 GOB6:GOH6 GXX6:GYD6 HHT6:HHZ6 HRP6:HRV6 IBL6:IBR6 ILH6:ILN6 IVD6:IVJ6 JEZ6:JFF6 JOV6:JPB6 JYR6:JYX6 KIN6:KIT6 KSJ6:KSP6 LCF6:LCL6 LMB6:LMH6 LVX6:LWD6 MFT6:MFZ6 MPP6:MPV6 MZL6:MZR6 NJH6:NJN6 NTD6:NTJ6 OCZ6:ODF6 OMV6:ONB6 OWR6:OWX6 PGN6:PGT6 PQJ6:PQP6 QAF6:QAL6 QKB6:QKH6 QTX6:QUD6 RDT6:RDZ6 RNP6:RNV6 RXL6:RXR6 SHH6:SHN6 SRD6:SRJ6 TAZ6:TBF6 TKV6:TLB6 TUR6:TUX6 UEN6:UET6 UOJ6:UOP6 UYF6:UYL6 VIB6:VIH6 VRX6:VSD6 WBT6:WBZ6 WLP6:WLV6 WVL6:WVR6 D65542:J65542 IZ65542:JF65542 SV65542:TB65542 ACR65542:ACX65542 AMN65542:AMT65542 AWJ65542:AWP65542 BGF65542:BGL65542 BQB65542:BQH65542 BZX65542:CAD65542 CJT65542:CJZ65542 CTP65542:CTV65542 DDL65542:DDR65542 DNH65542:DNN65542 DXD65542:DXJ65542 EGZ65542:EHF65542 EQV65542:ERB65542 FAR65542:FAX65542 FKN65542:FKT65542 FUJ65542:FUP65542 GEF65542:GEL65542 GOB65542:GOH65542 GXX65542:GYD65542 HHT65542:HHZ65542 HRP65542:HRV65542 IBL65542:IBR65542 ILH65542:ILN65542 IVD65542:IVJ65542 JEZ65542:JFF65542 JOV65542:JPB65542 JYR65542:JYX65542 KIN65542:KIT65542 KSJ65542:KSP65542 LCF65542:LCL65542 LMB65542:LMH65542 LVX65542:LWD65542 MFT65542:MFZ65542 MPP65542:MPV65542 MZL65542:MZR65542 NJH65542:NJN65542 NTD65542:NTJ65542 OCZ65542:ODF65542 OMV65542:ONB65542 OWR65542:OWX65542 PGN65542:PGT65542 PQJ65542:PQP65542 QAF65542:QAL65542 QKB65542:QKH65542 QTX65542:QUD65542 RDT65542:RDZ65542 RNP65542:RNV65542 RXL65542:RXR65542 SHH65542:SHN65542 SRD65542:SRJ65542 TAZ65542:TBF65542 TKV65542:TLB65542 TUR65542:TUX65542 UEN65542:UET65542 UOJ65542:UOP65542 UYF65542:UYL65542 VIB65542:VIH65542 VRX65542:VSD65542 WBT65542:WBZ65542 WLP65542:WLV65542 WVL65542:WVR65542 D131078:J131078 IZ131078:JF131078 SV131078:TB131078 ACR131078:ACX131078 AMN131078:AMT131078 AWJ131078:AWP131078 BGF131078:BGL131078 BQB131078:BQH131078 BZX131078:CAD131078 CJT131078:CJZ131078 CTP131078:CTV131078 DDL131078:DDR131078 DNH131078:DNN131078 DXD131078:DXJ131078 EGZ131078:EHF131078 EQV131078:ERB131078 FAR131078:FAX131078 FKN131078:FKT131078 FUJ131078:FUP131078 GEF131078:GEL131078 GOB131078:GOH131078 GXX131078:GYD131078 HHT131078:HHZ131078 HRP131078:HRV131078 IBL131078:IBR131078 ILH131078:ILN131078 IVD131078:IVJ131078 JEZ131078:JFF131078 JOV131078:JPB131078 JYR131078:JYX131078 KIN131078:KIT131078 KSJ131078:KSP131078 LCF131078:LCL131078 LMB131078:LMH131078 LVX131078:LWD131078 MFT131078:MFZ131078 MPP131078:MPV131078 MZL131078:MZR131078 NJH131078:NJN131078 NTD131078:NTJ131078 OCZ131078:ODF131078 OMV131078:ONB131078 OWR131078:OWX131078 PGN131078:PGT131078 PQJ131078:PQP131078 QAF131078:QAL131078 QKB131078:QKH131078 QTX131078:QUD131078 RDT131078:RDZ131078 RNP131078:RNV131078 RXL131078:RXR131078 SHH131078:SHN131078 SRD131078:SRJ131078 TAZ131078:TBF131078 TKV131078:TLB131078 TUR131078:TUX131078 UEN131078:UET131078 UOJ131078:UOP131078 UYF131078:UYL131078 VIB131078:VIH131078 VRX131078:VSD131078 WBT131078:WBZ131078 WLP131078:WLV131078 WVL131078:WVR131078 D196614:J196614 IZ196614:JF196614 SV196614:TB196614 ACR196614:ACX196614 AMN196614:AMT196614 AWJ196614:AWP196614 BGF196614:BGL196614 BQB196614:BQH196614 BZX196614:CAD196614 CJT196614:CJZ196614 CTP196614:CTV196614 DDL196614:DDR196614 DNH196614:DNN196614 DXD196614:DXJ196614 EGZ196614:EHF196614 EQV196614:ERB196614 FAR196614:FAX196614 FKN196614:FKT196614 FUJ196614:FUP196614 GEF196614:GEL196614 GOB196614:GOH196614 GXX196614:GYD196614 HHT196614:HHZ196614 HRP196614:HRV196614 IBL196614:IBR196614 ILH196614:ILN196614 IVD196614:IVJ196614 JEZ196614:JFF196614 JOV196614:JPB196614 JYR196614:JYX196614 KIN196614:KIT196614 KSJ196614:KSP196614 LCF196614:LCL196614 LMB196614:LMH196614 LVX196614:LWD196614 MFT196614:MFZ196614 MPP196614:MPV196614 MZL196614:MZR196614 NJH196614:NJN196614 NTD196614:NTJ196614 OCZ196614:ODF196614 OMV196614:ONB196614 OWR196614:OWX196614 PGN196614:PGT196614 PQJ196614:PQP196614 QAF196614:QAL196614 QKB196614:QKH196614 QTX196614:QUD196614 RDT196614:RDZ196614 RNP196614:RNV196614 RXL196614:RXR196614 SHH196614:SHN196614 SRD196614:SRJ196614 TAZ196614:TBF196614 TKV196614:TLB196614 TUR196614:TUX196614 UEN196614:UET196614 UOJ196614:UOP196614 UYF196614:UYL196614 VIB196614:VIH196614 VRX196614:VSD196614 WBT196614:WBZ196614 WLP196614:WLV196614 WVL196614:WVR196614 D262150:J262150 IZ262150:JF262150 SV262150:TB262150 ACR262150:ACX262150 AMN262150:AMT262150 AWJ262150:AWP262150 BGF262150:BGL262150 BQB262150:BQH262150 BZX262150:CAD262150 CJT262150:CJZ262150 CTP262150:CTV262150 DDL262150:DDR262150 DNH262150:DNN262150 DXD262150:DXJ262150 EGZ262150:EHF262150 EQV262150:ERB262150 FAR262150:FAX262150 FKN262150:FKT262150 FUJ262150:FUP262150 GEF262150:GEL262150 GOB262150:GOH262150 GXX262150:GYD262150 HHT262150:HHZ262150 HRP262150:HRV262150 IBL262150:IBR262150 ILH262150:ILN262150 IVD262150:IVJ262150 JEZ262150:JFF262150 JOV262150:JPB262150 JYR262150:JYX262150 KIN262150:KIT262150 KSJ262150:KSP262150 LCF262150:LCL262150 LMB262150:LMH262150 LVX262150:LWD262150 MFT262150:MFZ262150 MPP262150:MPV262150 MZL262150:MZR262150 NJH262150:NJN262150 NTD262150:NTJ262150 OCZ262150:ODF262150 OMV262150:ONB262150 OWR262150:OWX262150 PGN262150:PGT262150 PQJ262150:PQP262150 QAF262150:QAL262150 QKB262150:QKH262150 QTX262150:QUD262150 RDT262150:RDZ262150 RNP262150:RNV262150 RXL262150:RXR262150 SHH262150:SHN262150 SRD262150:SRJ262150 TAZ262150:TBF262150 TKV262150:TLB262150 TUR262150:TUX262150 UEN262150:UET262150 UOJ262150:UOP262150 UYF262150:UYL262150 VIB262150:VIH262150 VRX262150:VSD262150 WBT262150:WBZ262150 WLP262150:WLV262150 WVL262150:WVR262150 D327686:J327686 IZ327686:JF327686 SV327686:TB327686 ACR327686:ACX327686 AMN327686:AMT327686 AWJ327686:AWP327686 BGF327686:BGL327686 BQB327686:BQH327686 BZX327686:CAD327686 CJT327686:CJZ327686 CTP327686:CTV327686 DDL327686:DDR327686 DNH327686:DNN327686 DXD327686:DXJ327686 EGZ327686:EHF327686 EQV327686:ERB327686 FAR327686:FAX327686 FKN327686:FKT327686 FUJ327686:FUP327686 GEF327686:GEL327686 GOB327686:GOH327686 GXX327686:GYD327686 HHT327686:HHZ327686 HRP327686:HRV327686 IBL327686:IBR327686 ILH327686:ILN327686 IVD327686:IVJ327686 JEZ327686:JFF327686 JOV327686:JPB327686 JYR327686:JYX327686 KIN327686:KIT327686 KSJ327686:KSP327686 LCF327686:LCL327686 LMB327686:LMH327686 LVX327686:LWD327686 MFT327686:MFZ327686 MPP327686:MPV327686 MZL327686:MZR327686 NJH327686:NJN327686 NTD327686:NTJ327686 OCZ327686:ODF327686 OMV327686:ONB327686 OWR327686:OWX327686 PGN327686:PGT327686 PQJ327686:PQP327686 QAF327686:QAL327686 QKB327686:QKH327686 QTX327686:QUD327686 RDT327686:RDZ327686 RNP327686:RNV327686 RXL327686:RXR327686 SHH327686:SHN327686 SRD327686:SRJ327686 TAZ327686:TBF327686 TKV327686:TLB327686 TUR327686:TUX327686 UEN327686:UET327686 UOJ327686:UOP327686 UYF327686:UYL327686 VIB327686:VIH327686 VRX327686:VSD327686 WBT327686:WBZ327686 WLP327686:WLV327686 WVL327686:WVR327686 D393222:J393222 IZ393222:JF393222 SV393222:TB393222 ACR393222:ACX393222 AMN393222:AMT393222 AWJ393222:AWP393222 BGF393222:BGL393222 BQB393222:BQH393222 BZX393222:CAD393222 CJT393222:CJZ393222 CTP393222:CTV393222 DDL393222:DDR393222 DNH393222:DNN393222 DXD393222:DXJ393222 EGZ393222:EHF393222 EQV393222:ERB393222 FAR393222:FAX393222 FKN393222:FKT393222 FUJ393222:FUP393222 GEF393222:GEL393222 GOB393222:GOH393222 GXX393222:GYD393222 HHT393222:HHZ393222 HRP393222:HRV393222 IBL393222:IBR393222 ILH393222:ILN393222 IVD393222:IVJ393222 JEZ393222:JFF393222 JOV393222:JPB393222 JYR393222:JYX393222 KIN393222:KIT393222 KSJ393222:KSP393222 LCF393222:LCL393222 LMB393222:LMH393222 LVX393222:LWD393222 MFT393222:MFZ393222 MPP393222:MPV393222 MZL393222:MZR393222 NJH393222:NJN393222 NTD393222:NTJ393222 OCZ393222:ODF393222 OMV393222:ONB393222 OWR393222:OWX393222 PGN393222:PGT393222 PQJ393222:PQP393222 QAF393222:QAL393222 QKB393222:QKH393222 QTX393222:QUD393222 RDT393222:RDZ393222 RNP393222:RNV393222 RXL393222:RXR393222 SHH393222:SHN393222 SRD393222:SRJ393222 TAZ393222:TBF393222 TKV393222:TLB393222 TUR393222:TUX393222 UEN393222:UET393222 UOJ393222:UOP393222 UYF393222:UYL393222 VIB393222:VIH393222 VRX393222:VSD393222 WBT393222:WBZ393222 WLP393222:WLV393222 WVL393222:WVR393222 D458758:J458758 IZ458758:JF458758 SV458758:TB458758 ACR458758:ACX458758 AMN458758:AMT458758 AWJ458758:AWP458758 BGF458758:BGL458758 BQB458758:BQH458758 BZX458758:CAD458758 CJT458758:CJZ458758 CTP458758:CTV458758 DDL458758:DDR458758 DNH458758:DNN458758 DXD458758:DXJ458758 EGZ458758:EHF458758 EQV458758:ERB458758 FAR458758:FAX458758 FKN458758:FKT458758 FUJ458758:FUP458758 GEF458758:GEL458758 GOB458758:GOH458758 GXX458758:GYD458758 HHT458758:HHZ458758 HRP458758:HRV458758 IBL458758:IBR458758 ILH458758:ILN458758 IVD458758:IVJ458758 JEZ458758:JFF458758 JOV458758:JPB458758 JYR458758:JYX458758 KIN458758:KIT458758 KSJ458758:KSP458758 LCF458758:LCL458758 LMB458758:LMH458758 LVX458758:LWD458758 MFT458758:MFZ458758 MPP458758:MPV458758 MZL458758:MZR458758 NJH458758:NJN458758 NTD458758:NTJ458758 OCZ458758:ODF458758 OMV458758:ONB458758 OWR458758:OWX458758 PGN458758:PGT458758 PQJ458758:PQP458758 QAF458758:QAL458758 QKB458758:QKH458758 QTX458758:QUD458758 RDT458758:RDZ458758 RNP458758:RNV458758 RXL458758:RXR458758 SHH458758:SHN458758 SRD458758:SRJ458758 TAZ458758:TBF458758 TKV458758:TLB458758 TUR458758:TUX458758 UEN458758:UET458758 UOJ458758:UOP458758 UYF458758:UYL458758 VIB458758:VIH458758 VRX458758:VSD458758 WBT458758:WBZ458758 WLP458758:WLV458758 WVL458758:WVR458758 D524294:J524294 IZ524294:JF524294 SV524294:TB524294 ACR524294:ACX524294 AMN524294:AMT524294 AWJ524294:AWP524294 BGF524294:BGL524294 BQB524294:BQH524294 BZX524294:CAD524294 CJT524294:CJZ524294 CTP524294:CTV524294 DDL524294:DDR524294 DNH524294:DNN524294 DXD524294:DXJ524294 EGZ524294:EHF524294 EQV524294:ERB524294 FAR524294:FAX524294 FKN524294:FKT524294 FUJ524294:FUP524294 GEF524294:GEL524294 GOB524294:GOH524294 GXX524294:GYD524294 HHT524294:HHZ524294 HRP524294:HRV524294 IBL524294:IBR524294 ILH524294:ILN524294 IVD524294:IVJ524294 JEZ524294:JFF524294 JOV524294:JPB524294 JYR524294:JYX524294 KIN524294:KIT524294 KSJ524294:KSP524294 LCF524294:LCL524294 LMB524294:LMH524294 LVX524294:LWD524294 MFT524294:MFZ524294 MPP524294:MPV524294 MZL524294:MZR524294 NJH524294:NJN524294 NTD524294:NTJ524294 OCZ524294:ODF524294 OMV524294:ONB524294 OWR524294:OWX524294 PGN524294:PGT524294 PQJ524294:PQP524294 QAF524294:QAL524294 QKB524294:QKH524294 QTX524294:QUD524294 RDT524294:RDZ524294 RNP524294:RNV524294 RXL524294:RXR524294 SHH524294:SHN524294 SRD524294:SRJ524294 TAZ524294:TBF524294 TKV524294:TLB524294 TUR524294:TUX524294 UEN524294:UET524294 UOJ524294:UOP524294 UYF524294:UYL524294 VIB524294:VIH524294 VRX524294:VSD524294 WBT524294:WBZ524294 WLP524294:WLV524294 WVL524294:WVR524294 D589830:J589830 IZ589830:JF589830 SV589830:TB589830 ACR589830:ACX589830 AMN589830:AMT589830 AWJ589830:AWP589830 BGF589830:BGL589830 BQB589830:BQH589830 BZX589830:CAD589830 CJT589830:CJZ589830 CTP589830:CTV589830 DDL589830:DDR589830 DNH589830:DNN589830 DXD589830:DXJ589830 EGZ589830:EHF589830 EQV589830:ERB589830 FAR589830:FAX589830 FKN589830:FKT589830 FUJ589830:FUP589830 GEF589830:GEL589830 GOB589830:GOH589830 GXX589830:GYD589830 HHT589830:HHZ589830 HRP589830:HRV589830 IBL589830:IBR589830 ILH589830:ILN589830 IVD589830:IVJ589830 JEZ589830:JFF589830 JOV589830:JPB589830 JYR589830:JYX589830 KIN589830:KIT589830 KSJ589830:KSP589830 LCF589830:LCL589830 LMB589830:LMH589830 LVX589830:LWD589830 MFT589830:MFZ589830 MPP589830:MPV589830 MZL589830:MZR589830 NJH589830:NJN589830 NTD589830:NTJ589830 OCZ589830:ODF589830 OMV589830:ONB589830 OWR589830:OWX589830 PGN589830:PGT589830 PQJ589830:PQP589830 QAF589830:QAL589830 QKB589830:QKH589830 QTX589830:QUD589830 RDT589830:RDZ589830 RNP589830:RNV589830 RXL589830:RXR589830 SHH589830:SHN589830 SRD589830:SRJ589830 TAZ589830:TBF589830 TKV589830:TLB589830 TUR589830:TUX589830 UEN589830:UET589830 UOJ589830:UOP589830 UYF589830:UYL589830 VIB589830:VIH589830 VRX589830:VSD589830 WBT589830:WBZ589830 WLP589830:WLV589830 WVL589830:WVR589830 D655366:J655366 IZ655366:JF655366 SV655366:TB655366 ACR655366:ACX655366 AMN655366:AMT655366 AWJ655366:AWP655366 BGF655366:BGL655366 BQB655366:BQH655366 BZX655366:CAD655366 CJT655366:CJZ655366 CTP655366:CTV655366 DDL655366:DDR655366 DNH655366:DNN655366 DXD655366:DXJ655366 EGZ655366:EHF655366 EQV655366:ERB655366 FAR655366:FAX655366 FKN655366:FKT655366 FUJ655366:FUP655366 GEF655366:GEL655366 GOB655366:GOH655366 GXX655366:GYD655366 HHT655366:HHZ655366 HRP655366:HRV655366 IBL655366:IBR655366 ILH655366:ILN655366 IVD655366:IVJ655366 JEZ655366:JFF655366 JOV655366:JPB655366 JYR655366:JYX655366 KIN655366:KIT655366 KSJ655366:KSP655366 LCF655366:LCL655366 LMB655366:LMH655366 LVX655366:LWD655366 MFT655366:MFZ655366 MPP655366:MPV655366 MZL655366:MZR655366 NJH655366:NJN655366 NTD655366:NTJ655366 OCZ655366:ODF655366 OMV655366:ONB655366 OWR655366:OWX655366 PGN655366:PGT655366 PQJ655366:PQP655366 QAF655366:QAL655366 QKB655366:QKH655366 QTX655366:QUD655366 RDT655366:RDZ655366 RNP655366:RNV655366 RXL655366:RXR655366 SHH655366:SHN655366 SRD655366:SRJ655366 TAZ655366:TBF655366 TKV655366:TLB655366 TUR655366:TUX655366 UEN655366:UET655366 UOJ655366:UOP655366 UYF655366:UYL655366 VIB655366:VIH655366 VRX655366:VSD655366 WBT655366:WBZ655366 WLP655366:WLV655366 WVL655366:WVR655366 D720902:J720902 IZ720902:JF720902 SV720902:TB720902 ACR720902:ACX720902 AMN720902:AMT720902 AWJ720902:AWP720902 BGF720902:BGL720902 BQB720902:BQH720902 BZX720902:CAD720902 CJT720902:CJZ720902 CTP720902:CTV720902 DDL720902:DDR720902 DNH720902:DNN720902 DXD720902:DXJ720902 EGZ720902:EHF720902 EQV720902:ERB720902 FAR720902:FAX720902 FKN720902:FKT720902 FUJ720902:FUP720902 GEF720902:GEL720902 GOB720902:GOH720902 GXX720902:GYD720902 HHT720902:HHZ720902 HRP720902:HRV720902 IBL720902:IBR720902 ILH720902:ILN720902 IVD720902:IVJ720902 JEZ720902:JFF720902 JOV720902:JPB720902 JYR720902:JYX720902 KIN720902:KIT720902 KSJ720902:KSP720902 LCF720902:LCL720902 LMB720902:LMH720902 LVX720902:LWD720902 MFT720902:MFZ720902 MPP720902:MPV720902 MZL720902:MZR720902 NJH720902:NJN720902 NTD720902:NTJ720902 OCZ720902:ODF720902 OMV720902:ONB720902 OWR720902:OWX720902 PGN720902:PGT720902 PQJ720902:PQP720902 QAF720902:QAL720902 QKB720902:QKH720902 QTX720902:QUD720902 RDT720902:RDZ720902 RNP720902:RNV720902 RXL720902:RXR720902 SHH720902:SHN720902 SRD720902:SRJ720902 TAZ720902:TBF720902 TKV720902:TLB720902 TUR720902:TUX720902 UEN720902:UET720902 UOJ720902:UOP720902 UYF720902:UYL720902 VIB720902:VIH720902 VRX720902:VSD720902 WBT720902:WBZ720902 WLP720902:WLV720902 WVL720902:WVR720902 D786438:J786438 IZ786438:JF786438 SV786438:TB786438 ACR786438:ACX786438 AMN786438:AMT786438 AWJ786438:AWP786438 BGF786438:BGL786438 BQB786438:BQH786438 BZX786438:CAD786438 CJT786438:CJZ786438 CTP786438:CTV786438 DDL786438:DDR786438 DNH786438:DNN786438 DXD786438:DXJ786438 EGZ786438:EHF786438 EQV786438:ERB786438 FAR786438:FAX786438 FKN786438:FKT786438 FUJ786438:FUP786438 GEF786438:GEL786438 GOB786438:GOH786438 GXX786438:GYD786438 HHT786438:HHZ786438 HRP786438:HRV786438 IBL786438:IBR786438 ILH786438:ILN786438 IVD786438:IVJ786438 JEZ786438:JFF786438 JOV786438:JPB786438 JYR786438:JYX786438 KIN786438:KIT786438 KSJ786438:KSP786438 LCF786438:LCL786438 LMB786438:LMH786438 LVX786438:LWD786438 MFT786438:MFZ786438 MPP786438:MPV786438 MZL786438:MZR786438 NJH786438:NJN786438 NTD786438:NTJ786438 OCZ786438:ODF786438 OMV786438:ONB786438 OWR786438:OWX786438 PGN786438:PGT786438 PQJ786438:PQP786438 QAF786438:QAL786438 QKB786438:QKH786438 QTX786438:QUD786438 RDT786438:RDZ786438 RNP786438:RNV786438 RXL786438:RXR786438 SHH786438:SHN786438 SRD786438:SRJ786438 TAZ786438:TBF786438 TKV786438:TLB786438 TUR786438:TUX786438 UEN786438:UET786438 UOJ786438:UOP786438 UYF786438:UYL786438 VIB786438:VIH786438 VRX786438:VSD786438 WBT786438:WBZ786438 WLP786438:WLV786438 WVL786438:WVR786438 D851974:J851974 IZ851974:JF851974 SV851974:TB851974 ACR851974:ACX851974 AMN851974:AMT851974 AWJ851974:AWP851974 BGF851974:BGL851974 BQB851974:BQH851974 BZX851974:CAD851974 CJT851974:CJZ851974 CTP851974:CTV851974 DDL851974:DDR851974 DNH851974:DNN851974 DXD851974:DXJ851974 EGZ851974:EHF851974 EQV851974:ERB851974 FAR851974:FAX851974 FKN851974:FKT851974 FUJ851974:FUP851974 GEF851974:GEL851974 GOB851974:GOH851974 GXX851974:GYD851974 HHT851974:HHZ851974 HRP851974:HRV851974 IBL851974:IBR851974 ILH851974:ILN851974 IVD851974:IVJ851974 JEZ851974:JFF851974 JOV851974:JPB851974 JYR851974:JYX851974 KIN851974:KIT851974 KSJ851974:KSP851974 LCF851974:LCL851974 LMB851974:LMH851974 LVX851974:LWD851974 MFT851974:MFZ851974 MPP851974:MPV851974 MZL851974:MZR851974 NJH851974:NJN851974 NTD851974:NTJ851974 OCZ851974:ODF851974 OMV851974:ONB851974 OWR851974:OWX851974 PGN851974:PGT851974 PQJ851974:PQP851974 QAF851974:QAL851974 QKB851974:QKH851974 QTX851974:QUD851974 RDT851974:RDZ851974 RNP851974:RNV851974 RXL851974:RXR851974 SHH851974:SHN851974 SRD851974:SRJ851974 TAZ851974:TBF851974 TKV851974:TLB851974 TUR851974:TUX851974 UEN851974:UET851974 UOJ851974:UOP851974 UYF851974:UYL851974 VIB851974:VIH851974 VRX851974:VSD851974 WBT851974:WBZ851974 WLP851974:WLV851974 WVL851974:WVR851974 D917510:J917510 IZ917510:JF917510 SV917510:TB917510 ACR917510:ACX917510 AMN917510:AMT917510 AWJ917510:AWP917510 BGF917510:BGL917510 BQB917510:BQH917510 BZX917510:CAD917510 CJT917510:CJZ917510 CTP917510:CTV917510 DDL917510:DDR917510 DNH917510:DNN917510 DXD917510:DXJ917510 EGZ917510:EHF917510 EQV917510:ERB917510 FAR917510:FAX917510 FKN917510:FKT917510 FUJ917510:FUP917510 GEF917510:GEL917510 GOB917510:GOH917510 GXX917510:GYD917510 HHT917510:HHZ917510 HRP917510:HRV917510 IBL917510:IBR917510 ILH917510:ILN917510 IVD917510:IVJ917510 JEZ917510:JFF917510 JOV917510:JPB917510 JYR917510:JYX917510 KIN917510:KIT917510 KSJ917510:KSP917510 LCF917510:LCL917510 LMB917510:LMH917510 LVX917510:LWD917510 MFT917510:MFZ917510 MPP917510:MPV917510 MZL917510:MZR917510 NJH917510:NJN917510 NTD917510:NTJ917510 OCZ917510:ODF917510 OMV917510:ONB917510 OWR917510:OWX917510 PGN917510:PGT917510 PQJ917510:PQP917510 QAF917510:QAL917510 QKB917510:QKH917510 QTX917510:QUD917510 RDT917510:RDZ917510 RNP917510:RNV917510 RXL917510:RXR917510 SHH917510:SHN917510 SRD917510:SRJ917510 TAZ917510:TBF917510 TKV917510:TLB917510 TUR917510:TUX917510 UEN917510:UET917510 UOJ917510:UOP917510 UYF917510:UYL917510 VIB917510:VIH917510 VRX917510:VSD917510 WBT917510:WBZ917510 WLP917510:WLV917510 WVL917510:WVR917510 D983046:J983046 IZ983046:JF983046 SV983046:TB983046 ACR983046:ACX983046 AMN983046:AMT983046 AWJ983046:AWP983046 BGF983046:BGL983046 BQB983046:BQH983046 BZX983046:CAD983046 CJT983046:CJZ983046 CTP983046:CTV983046 DDL983046:DDR983046 DNH983046:DNN983046 DXD983046:DXJ983046 EGZ983046:EHF983046 EQV983046:ERB983046 FAR983046:FAX983046 FKN983046:FKT983046 FUJ983046:FUP983046 GEF983046:GEL983046 GOB983046:GOH983046 GXX983046:GYD983046 HHT983046:HHZ983046 HRP983046:HRV983046 IBL983046:IBR983046 ILH983046:ILN983046 IVD983046:IVJ983046 JEZ983046:JFF983046 JOV983046:JPB983046 JYR983046:JYX983046 KIN983046:KIT983046 KSJ983046:KSP983046 LCF983046:LCL983046 LMB983046:LMH983046 LVX983046:LWD983046 MFT983046:MFZ983046 MPP983046:MPV983046 MZL983046:MZR983046 NJH983046:NJN983046 NTD983046:NTJ983046 OCZ983046:ODF983046 OMV983046:ONB983046 OWR983046:OWX983046 PGN983046:PGT983046 PQJ983046:PQP983046 QAF983046:QAL983046 QKB983046:QKH983046 QTX983046:QUD983046 RDT983046:RDZ983046 RNP983046:RNV983046 RXL983046:RXR983046 SHH983046:SHN983046 SRD983046:SRJ983046 TAZ983046:TBF983046 TKV983046:TLB983046 TUR983046:TUX983046 UEN983046:UET983046 UOJ983046:UOP983046 UYF983046:UYL983046 VIB983046:VIH983046 VRX983046:VSD983046 WBT983046:WBZ983046 WLP983046:WLV983046 WVL983046:WVR983046 H7:H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H65543:H65547 JD65543:JD65547 SZ65543:SZ65547 ACV65543:ACV65547 AMR65543:AMR65547 AWN65543:AWN65547 BGJ65543:BGJ65547 BQF65543:BQF65547 CAB65543:CAB65547 CJX65543:CJX65547 CTT65543:CTT65547 DDP65543:DDP65547 DNL65543:DNL65547 DXH65543:DXH65547 EHD65543:EHD65547 EQZ65543:EQZ65547 FAV65543:FAV65547 FKR65543:FKR65547 FUN65543:FUN65547 GEJ65543:GEJ65547 GOF65543:GOF65547 GYB65543:GYB65547 HHX65543:HHX65547 HRT65543:HRT65547 IBP65543:IBP65547 ILL65543:ILL65547 IVH65543:IVH65547 JFD65543:JFD65547 JOZ65543:JOZ65547 JYV65543:JYV65547 KIR65543:KIR65547 KSN65543:KSN65547 LCJ65543:LCJ65547 LMF65543:LMF65547 LWB65543:LWB65547 MFX65543:MFX65547 MPT65543:MPT65547 MZP65543:MZP65547 NJL65543:NJL65547 NTH65543:NTH65547 ODD65543:ODD65547 OMZ65543:OMZ65547 OWV65543:OWV65547 PGR65543:PGR65547 PQN65543:PQN65547 QAJ65543:QAJ65547 QKF65543:QKF65547 QUB65543:QUB65547 RDX65543:RDX65547 RNT65543:RNT65547 RXP65543:RXP65547 SHL65543:SHL65547 SRH65543:SRH65547 TBD65543:TBD65547 TKZ65543:TKZ65547 TUV65543:TUV65547 UER65543:UER65547 UON65543:UON65547 UYJ65543:UYJ65547 VIF65543:VIF65547 VSB65543:VSB65547 WBX65543:WBX65547 WLT65543:WLT65547 WVP65543:WVP65547 H131079:H131083 JD131079:JD131083 SZ131079:SZ131083 ACV131079:ACV131083 AMR131079:AMR131083 AWN131079:AWN131083 BGJ131079:BGJ131083 BQF131079:BQF131083 CAB131079:CAB131083 CJX131079:CJX131083 CTT131079:CTT131083 DDP131079:DDP131083 DNL131079:DNL131083 DXH131079:DXH131083 EHD131079:EHD131083 EQZ131079:EQZ131083 FAV131079:FAV131083 FKR131079:FKR131083 FUN131079:FUN131083 GEJ131079:GEJ131083 GOF131079:GOF131083 GYB131079:GYB131083 HHX131079:HHX131083 HRT131079:HRT131083 IBP131079:IBP131083 ILL131079:ILL131083 IVH131079:IVH131083 JFD131079:JFD131083 JOZ131079:JOZ131083 JYV131079:JYV131083 KIR131079:KIR131083 KSN131079:KSN131083 LCJ131079:LCJ131083 LMF131079:LMF131083 LWB131079:LWB131083 MFX131079:MFX131083 MPT131079:MPT131083 MZP131079:MZP131083 NJL131079:NJL131083 NTH131079:NTH131083 ODD131079:ODD131083 OMZ131079:OMZ131083 OWV131079:OWV131083 PGR131079:PGR131083 PQN131079:PQN131083 QAJ131079:QAJ131083 QKF131079:QKF131083 QUB131079:QUB131083 RDX131079:RDX131083 RNT131079:RNT131083 RXP131079:RXP131083 SHL131079:SHL131083 SRH131079:SRH131083 TBD131079:TBD131083 TKZ131079:TKZ131083 TUV131079:TUV131083 UER131079:UER131083 UON131079:UON131083 UYJ131079:UYJ131083 VIF131079:VIF131083 VSB131079:VSB131083 WBX131079:WBX131083 WLT131079:WLT131083 WVP131079:WVP131083 H196615:H196619 JD196615:JD196619 SZ196615:SZ196619 ACV196615:ACV196619 AMR196615:AMR196619 AWN196615:AWN196619 BGJ196615:BGJ196619 BQF196615:BQF196619 CAB196615:CAB196619 CJX196615:CJX196619 CTT196615:CTT196619 DDP196615:DDP196619 DNL196615:DNL196619 DXH196615:DXH196619 EHD196615:EHD196619 EQZ196615:EQZ196619 FAV196615:FAV196619 FKR196615:FKR196619 FUN196615:FUN196619 GEJ196615:GEJ196619 GOF196615:GOF196619 GYB196615:GYB196619 HHX196615:HHX196619 HRT196615:HRT196619 IBP196615:IBP196619 ILL196615:ILL196619 IVH196615:IVH196619 JFD196615:JFD196619 JOZ196615:JOZ196619 JYV196615:JYV196619 KIR196615:KIR196619 KSN196615:KSN196619 LCJ196615:LCJ196619 LMF196615:LMF196619 LWB196615:LWB196619 MFX196615:MFX196619 MPT196615:MPT196619 MZP196615:MZP196619 NJL196615:NJL196619 NTH196615:NTH196619 ODD196615:ODD196619 OMZ196615:OMZ196619 OWV196615:OWV196619 PGR196615:PGR196619 PQN196615:PQN196619 QAJ196615:QAJ196619 QKF196615:QKF196619 QUB196615:QUB196619 RDX196615:RDX196619 RNT196615:RNT196619 RXP196615:RXP196619 SHL196615:SHL196619 SRH196615:SRH196619 TBD196615:TBD196619 TKZ196615:TKZ196619 TUV196615:TUV196619 UER196615:UER196619 UON196615:UON196619 UYJ196615:UYJ196619 VIF196615:VIF196619 VSB196615:VSB196619 WBX196615:WBX196619 WLT196615:WLT196619 WVP196615:WVP196619 H262151:H262155 JD262151:JD262155 SZ262151:SZ262155 ACV262151:ACV262155 AMR262151:AMR262155 AWN262151:AWN262155 BGJ262151:BGJ262155 BQF262151:BQF262155 CAB262151:CAB262155 CJX262151:CJX262155 CTT262151:CTT262155 DDP262151:DDP262155 DNL262151:DNL262155 DXH262151:DXH262155 EHD262151:EHD262155 EQZ262151:EQZ262155 FAV262151:FAV262155 FKR262151:FKR262155 FUN262151:FUN262155 GEJ262151:GEJ262155 GOF262151:GOF262155 GYB262151:GYB262155 HHX262151:HHX262155 HRT262151:HRT262155 IBP262151:IBP262155 ILL262151:ILL262155 IVH262151:IVH262155 JFD262151:JFD262155 JOZ262151:JOZ262155 JYV262151:JYV262155 KIR262151:KIR262155 KSN262151:KSN262155 LCJ262151:LCJ262155 LMF262151:LMF262155 LWB262151:LWB262155 MFX262151:MFX262155 MPT262151:MPT262155 MZP262151:MZP262155 NJL262151:NJL262155 NTH262151:NTH262155 ODD262151:ODD262155 OMZ262151:OMZ262155 OWV262151:OWV262155 PGR262151:PGR262155 PQN262151:PQN262155 QAJ262151:QAJ262155 QKF262151:QKF262155 QUB262151:QUB262155 RDX262151:RDX262155 RNT262151:RNT262155 RXP262151:RXP262155 SHL262151:SHL262155 SRH262151:SRH262155 TBD262151:TBD262155 TKZ262151:TKZ262155 TUV262151:TUV262155 UER262151:UER262155 UON262151:UON262155 UYJ262151:UYJ262155 VIF262151:VIF262155 VSB262151:VSB262155 WBX262151:WBX262155 WLT262151:WLT262155 WVP262151:WVP262155 H327687:H327691 JD327687:JD327691 SZ327687:SZ327691 ACV327687:ACV327691 AMR327687:AMR327691 AWN327687:AWN327691 BGJ327687:BGJ327691 BQF327687:BQF327691 CAB327687:CAB327691 CJX327687:CJX327691 CTT327687:CTT327691 DDP327687:DDP327691 DNL327687:DNL327691 DXH327687:DXH327691 EHD327687:EHD327691 EQZ327687:EQZ327691 FAV327687:FAV327691 FKR327687:FKR327691 FUN327687:FUN327691 GEJ327687:GEJ327691 GOF327687:GOF327691 GYB327687:GYB327691 HHX327687:HHX327691 HRT327687:HRT327691 IBP327687:IBP327691 ILL327687:ILL327691 IVH327687:IVH327691 JFD327687:JFD327691 JOZ327687:JOZ327691 JYV327687:JYV327691 KIR327687:KIR327691 KSN327687:KSN327691 LCJ327687:LCJ327691 LMF327687:LMF327691 LWB327687:LWB327691 MFX327687:MFX327691 MPT327687:MPT327691 MZP327687:MZP327691 NJL327687:NJL327691 NTH327687:NTH327691 ODD327687:ODD327691 OMZ327687:OMZ327691 OWV327687:OWV327691 PGR327687:PGR327691 PQN327687:PQN327691 QAJ327687:QAJ327691 QKF327687:QKF327691 QUB327687:QUB327691 RDX327687:RDX327691 RNT327687:RNT327691 RXP327687:RXP327691 SHL327687:SHL327691 SRH327687:SRH327691 TBD327687:TBD327691 TKZ327687:TKZ327691 TUV327687:TUV327691 UER327687:UER327691 UON327687:UON327691 UYJ327687:UYJ327691 VIF327687:VIF327691 VSB327687:VSB327691 WBX327687:WBX327691 WLT327687:WLT327691 WVP327687:WVP327691 H393223:H393227 JD393223:JD393227 SZ393223:SZ393227 ACV393223:ACV393227 AMR393223:AMR393227 AWN393223:AWN393227 BGJ393223:BGJ393227 BQF393223:BQF393227 CAB393223:CAB393227 CJX393223:CJX393227 CTT393223:CTT393227 DDP393223:DDP393227 DNL393223:DNL393227 DXH393223:DXH393227 EHD393223:EHD393227 EQZ393223:EQZ393227 FAV393223:FAV393227 FKR393223:FKR393227 FUN393223:FUN393227 GEJ393223:GEJ393227 GOF393223:GOF393227 GYB393223:GYB393227 HHX393223:HHX393227 HRT393223:HRT393227 IBP393223:IBP393227 ILL393223:ILL393227 IVH393223:IVH393227 JFD393223:JFD393227 JOZ393223:JOZ393227 JYV393223:JYV393227 KIR393223:KIR393227 KSN393223:KSN393227 LCJ393223:LCJ393227 LMF393223:LMF393227 LWB393223:LWB393227 MFX393223:MFX393227 MPT393223:MPT393227 MZP393223:MZP393227 NJL393223:NJL393227 NTH393223:NTH393227 ODD393223:ODD393227 OMZ393223:OMZ393227 OWV393223:OWV393227 PGR393223:PGR393227 PQN393223:PQN393227 QAJ393223:QAJ393227 QKF393223:QKF393227 QUB393223:QUB393227 RDX393223:RDX393227 RNT393223:RNT393227 RXP393223:RXP393227 SHL393223:SHL393227 SRH393223:SRH393227 TBD393223:TBD393227 TKZ393223:TKZ393227 TUV393223:TUV393227 UER393223:UER393227 UON393223:UON393227 UYJ393223:UYJ393227 VIF393223:VIF393227 VSB393223:VSB393227 WBX393223:WBX393227 WLT393223:WLT393227 WVP393223:WVP393227 H458759:H458763 JD458759:JD458763 SZ458759:SZ458763 ACV458759:ACV458763 AMR458759:AMR458763 AWN458759:AWN458763 BGJ458759:BGJ458763 BQF458759:BQF458763 CAB458759:CAB458763 CJX458759:CJX458763 CTT458759:CTT458763 DDP458759:DDP458763 DNL458759:DNL458763 DXH458759:DXH458763 EHD458759:EHD458763 EQZ458759:EQZ458763 FAV458759:FAV458763 FKR458759:FKR458763 FUN458759:FUN458763 GEJ458759:GEJ458763 GOF458759:GOF458763 GYB458759:GYB458763 HHX458759:HHX458763 HRT458759:HRT458763 IBP458759:IBP458763 ILL458759:ILL458763 IVH458759:IVH458763 JFD458759:JFD458763 JOZ458759:JOZ458763 JYV458759:JYV458763 KIR458759:KIR458763 KSN458759:KSN458763 LCJ458759:LCJ458763 LMF458759:LMF458763 LWB458759:LWB458763 MFX458759:MFX458763 MPT458759:MPT458763 MZP458759:MZP458763 NJL458759:NJL458763 NTH458759:NTH458763 ODD458759:ODD458763 OMZ458759:OMZ458763 OWV458759:OWV458763 PGR458759:PGR458763 PQN458759:PQN458763 QAJ458759:QAJ458763 QKF458759:QKF458763 QUB458759:QUB458763 RDX458759:RDX458763 RNT458759:RNT458763 RXP458759:RXP458763 SHL458759:SHL458763 SRH458759:SRH458763 TBD458759:TBD458763 TKZ458759:TKZ458763 TUV458759:TUV458763 UER458759:UER458763 UON458759:UON458763 UYJ458759:UYJ458763 VIF458759:VIF458763 VSB458759:VSB458763 WBX458759:WBX458763 WLT458759:WLT458763 WVP458759:WVP458763 H524295:H524299 JD524295:JD524299 SZ524295:SZ524299 ACV524295:ACV524299 AMR524295:AMR524299 AWN524295:AWN524299 BGJ524295:BGJ524299 BQF524295:BQF524299 CAB524295:CAB524299 CJX524295:CJX524299 CTT524295:CTT524299 DDP524295:DDP524299 DNL524295:DNL524299 DXH524295:DXH524299 EHD524295:EHD524299 EQZ524295:EQZ524299 FAV524295:FAV524299 FKR524295:FKR524299 FUN524295:FUN524299 GEJ524295:GEJ524299 GOF524295:GOF524299 GYB524295:GYB524299 HHX524295:HHX524299 HRT524295:HRT524299 IBP524295:IBP524299 ILL524295:ILL524299 IVH524295:IVH524299 JFD524295:JFD524299 JOZ524295:JOZ524299 JYV524295:JYV524299 KIR524295:KIR524299 KSN524295:KSN524299 LCJ524295:LCJ524299 LMF524295:LMF524299 LWB524295:LWB524299 MFX524295:MFX524299 MPT524295:MPT524299 MZP524295:MZP524299 NJL524295:NJL524299 NTH524295:NTH524299 ODD524295:ODD524299 OMZ524295:OMZ524299 OWV524295:OWV524299 PGR524295:PGR524299 PQN524295:PQN524299 QAJ524295:QAJ524299 QKF524295:QKF524299 QUB524295:QUB524299 RDX524295:RDX524299 RNT524295:RNT524299 RXP524295:RXP524299 SHL524295:SHL524299 SRH524295:SRH524299 TBD524295:TBD524299 TKZ524295:TKZ524299 TUV524295:TUV524299 UER524295:UER524299 UON524295:UON524299 UYJ524295:UYJ524299 VIF524295:VIF524299 VSB524295:VSB524299 WBX524295:WBX524299 WLT524295:WLT524299 WVP524295:WVP524299 H589831:H589835 JD589831:JD589835 SZ589831:SZ589835 ACV589831:ACV589835 AMR589831:AMR589835 AWN589831:AWN589835 BGJ589831:BGJ589835 BQF589831:BQF589835 CAB589831:CAB589835 CJX589831:CJX589835 CTT589831:CTT589835 DDP589831:DDP589835 DNL589831:DNL589835 DXH589831:DXH589835 EHD589831:EHD589835 EQZ589831:EQZ589835 FAV589831:FAV589835 FKR589831:FKR589835 FUN589831:FUN589835 GEJ589831:GEJ589835 GOF589831:GOF589835 GYB589831:GYB589835 HHX589831:HHX589835 HRT589831:HRT589835 IBP589831:IBP589835 ILL589831:ILL589835 IVH589831:IVH589835 JFD589831:JFD589835 JOZ589831:JOZ589835 JYV589831:JYV589835 KIR589831:KIR589835 KSN589831:KSN589835 LCJ589831:LCJ589835 LMF589831:LMF589835 LWB589831:LWB589835 MFX589831:MFX589835 MPT589831:MPT589835 MZP589831:MZP589835 NJL589831:NJL589835 NTH589831:NTH589835 ODD589831:ODD589835 OMZ589831:OMZ589835 OWV589831:OWV589835 PGR589831:PGR589835 PQN589831:PQN589835 QAJ589831:QAJ589835 QKF589831:QKF589835 QUB589831:QUB589835 RDX589831:RDX589835 RNT589831:RNT589835 RXP589831:RXP589835 SHL589831:SHL589835 SRH589831:SRH589835 TBD589831:TBD589835 TKZ589831:TKZ589835 TUV589831:TUV589835 UER589831:UER589835 UON589831:UON589835 UYJ589831:UYJ589835 VIF589831:VIF589835 VSB589831:VSB589835 WBX589831:WBX589835 WLT589831:WLT589835 WVP589831:WVP589835 H655367:H655371 JD655367:JD655371 SZ655367:SZ655371 ACV655367:ACV655371 AMR655367:AMR655371 AWN655367:AWN655371 BGJ655367:BGJ655371 BQF655367:BQF655371 CAB655367:CAB655371 CJX655367:CJX655371 CTT655367:CTT655371 DDP655367:DDP655371 DNL655367:DNL655371 DXH655367:DXH655371 EHD655367:EHD655371 EQZ655367:EQZ655371 FAV655367:FAV655371 FKR655367:FKR655371 FUN655367:FUN655371 GEJ655367:GEJ655371 GOF655367:GOF655371 GYB655367:GYB655371 HHX655367:HHX655371 HRT655367:HRT655371 IBP655367:IBP655371 ILL655367:ILL655371 IVH655367:IVH655371 JFD655367:JFD655371 JOZ655367:JOZ655371 JYV655367:JYV655371 KIR655367:KIR655371 KSN655367:KSN655371 LCJ655367:LCJ655371 LMF655367:LMF655371 LWB655367:LWB655371 MFX655367:MFX655371 MPT655367:MPT655371 MZP655367:MZP655371 NJL655367:NJL655371 NTH655367:NTH655371 ODD655367:ODD655371 OMZ655367:OMZ655371 OWV655367:OWV655371 PGR655367:PGR655371 PQN655367:PQN655371 QAJ655367:QAJ655371 QKF655367:QKF655371 QUB655367:QUB655371 RDX655367:RDX655371 RNT655367:RNT655371 RXP655367:RXP655371 SHL655367:SHL655371 SRH655367:SRH655371 TBD655367:TBD655371 TKZ655367:TKZ655371 TUV655367:TUV655371 UER655367:UER655371 UON655367:UON655371 UYJ655367:UYJ655371 VIF655367:VIF655371 VSB655367:VSB655371 WBX655367:WBX655371 WLT655367:WLT655371 WVP655367:WVP655371 H720903:H720907 JD720903:JD720907 SZ720903:SZ720907 ACV720903:ACV720907 AMR720903:AMR720907 AWN720903:AWN720907 BGJ720903:BGJ720907 BQF720903:BQF720907 CAB720903:CAB720907 CJX720903:CJX720907 CTT720903:CTT720907 DDP720903:DDP720907 DNL720903:DNL720907 DXH720903:DXH720907 EHD720903:EHD720907 EQZ720903:EQZ720907 FAV720903:FAV720907 FKR720903:FKR720907 FUN720903:FUN720907 GEJ720903:GEJ720907 GOF720903:GOF720907 GYB720903:GYB720907 HHX720903:HHX720907 HRT720903:HRT720907 IBP720903:IBP720907 ILL720903:ILL720907 IVH720903:IVH720907 JFD720903:JFD720907 JOZ720903:JOZ720907 JYV720903:JYV720907 KIR720903:KIR720907 KSN720903:KSN720907 LCJ720903:LCJ720907 LMF720903:LMF720907 LWB720903:LWB720907 MFX720903:MFX720907 MPT720903:MPT720907 MZP720903:MZP720907 NJL720903:NJL720907 NTH720903:NTH720907 ODD720903:ODD720907 OMZ720903:OMZ720907 OWV720903:OWV720907 PGR720903:PGR720907 PQN720903:PQN720907 QAJ720903:QAJ720907 QKF720903:QKF720907 QUB720903:QUB720907 RDX720903:RDX720907 RNT720903:RNT720907 RXP720903:RXP720907 SHL720903:SHL720907 SRH720903:SRH720907 TBD720903:TBD720907 TKZ720903:TKZ720907 TUV720903:TUV720907 UER720903:UER720907 UON720903:UON720907 UYJ720903:UYJ720907 VIF720903:VIF720907 VSB720903:VSB720907 WBX720903:WBX720907 WLT720903:WLT720907 WVP720903:WVP720907 H786439:H786443 JD786439:JD786443 SZ786439:SZ786443 ACV786439:ACV786443 AMR786439:AMR786443 AWN786439:AWN786443 BGJ786439:BGJ786443 BQF786439:BQF786443 CAB786439:CAB786443 CJX786439:CJX786443 CTT786439:CTT786443 DDP786439:DDP786443 DNL786439:DNL786443 DXH786439:DXH786443 EHD786439:EHD786443 EQZ786439:EQZ786443 FAV786439:FAV786443 FKR786439:FKR786443 FUN786439:FUN786443 GEJ786439:GEJ786443 GOF786439:GOF786443 GYB786439:GYB786443 HHX786439:HHX786443 HRT786439:HRT786443 IBP786439:IBP786443 ILL786439:ILL786443 IVH786439:IVH786443 JFD786439:JFD786443 JOZ786439:JOZ786443 JYV786439:JYV786443 KIR786439:KIR786443 KSN786439:KSN786443 LCJ786439:LCJ786443 LMF786439:LMF786443 LWB786439:LWB786443 MFX786439:MFX786443 MPT786439:MPT786443 MZP786439:MZP786443 NJL786439:NJL786443 NTH786439:NTH786443 ODD786439:ODD786443 OMZ786439:OMZ786443 OWV786439:OWV786443 PGR786439:PGR786443 PQN786439:PQN786443 QAJ786439:QAJ786443 QKF786439:QKF786443 QUB786439:QUB786443 RDX786439:RDX786443 RNT786439:RNT786443 RXP786439:RXP786443 SHL786439:SHL786443 SRH786439:SRH786443 TBD786439:TBD786443 TKZ786439:TKZ786443 TUV786439:TUV786443 UER786439:UER786443 UON786439:UON786443 UYJ786439:UYJ786443 VIF786439:VIF786443 VSB786439:VSB786443 WBX786439:WBX786443 WLT786439:WLT786443 WVP786439:WVP786443 H851975:H851979 JD851975:JD851979 SZ851975:SZ851979 ACV851975:ACV851979 AMR851975:AMR851979 AWN851975:AWN851979 BGJ851975:BGJ851979 BQF851975:BQF851979 CAB851975:CAB851979 CJX851975:CJX851979 CTT851975:CTT851979 DDP851975:DDP851979 DNL851975:DNL851979 DXH851975:DXH851979 EHD851975:EHD851979 EQZ851975:EQZ851979 FAV851975:FAV851979 FKR851975:FKR851979 FUN851975:FUN851979 GEJ851975:GEJ851979 GOF851975:GOF851979 GYB851975:GYB851979 HHX851975:HHX851979 HRT851975:HRT851979 IBP851975:IBP851979 ILL851975:ILL851979 IVH851975:IVH851979 JFD851975:JFD851979 JOZ851975:JOZ851979 JYV851975:JYV851979 KIR851975:KIR851979 KSN851975:KSN851979 LCJ851975:LCJ851979 LMF851975:LMF851979 LWB851975:LWB851979 MFX851975:MFX851979 MPT851975:MPT851979 MZP851975:MZP851979 NJL851975:NJL851979 NTH851975:NTH851979 ODD851975:ODD851979 OMZ851975:OMZ851979 OWV851975:OWV851979 PGR851975:PGR851979 PQN851975:PQN851979 QAJ851975:QAJ851979 QKF851975:QKF851979 QUB851975:QUB851979 RDX851975:RDX851979 RNT851975:RNT851979 RXP851975:RXP851979 SHL851975:SHL851979 SRH851975:SRH851979 TBD851975:TBD851979 TKZ851975:TKZ851979 TUV851975:TUV851979 UER851975:UER851979 UON851975:UON851979 UYJ851975:UYJ851979 VIF851975:VIF851979 VSB851975:VSB851979 WBX851975:WBX851979 WLT851975:WLT851979 WVP851975:WVP851979 H917511:H917515 JD917511:JD917515 SZ917511:SZ917515 ACV917511:ACV917515 AMR917511:AMR917515 AWN917511:AWN917515 BGJ917511:BGJ917515 BQF917511:BQF917515 CAB917511:CAB917515 CJX917511:CJX917515 CTT917511:CTT917515 DDP917511:DDP917515 DNL917511:DNL917515 DXH917511:DXH917515 EHD917511:EHD917515 EQZ917511:EQZ917515 FAV917511:FAV917515 FKR917511:FKR917515 FUN917511:FUN917515 GEJ917511:GEJ917515 GOF917511:GOF917515 GYB917511:GYB917515 HHX917511:HHX917515 HRT917511:HRT917515 IBP917511:IBP917515 ILL917511:ILL917515 IVH917511:IVH917515 JFD917511:JFD917515 JOZ917511:JOZ917515 JYV917511:JYV917515 KIR917511:KIR917515 KSN917511:KSN917515 LCJ917511:LCJ917515 LMF917511:LMF917515 LWB917511:LWB917515 MFX917511:MFX917515 MPT917511:MPT917515 MZP917511:MZP917515 NJL917511:NJL917515 NTH917511:NTH917515 ODD917511:ODD917515 OMZ917511:OMZ917515 OWV917511:OWV917515 PGR917511:PGR917515 PQN917511:PQN917515 QAJ917511:QAJ917515 QKF917511:QKF917515 QUB917511:QUB917515 RDX917511:RDX917515 RNT917511:RNT917515 RXP917511:RXP917515 SHL917511:SHL917515 SRH917511:SRH917515 TBD917511:TBD917515 TKZ917511:TKZ917515 TUV917511:TUV917515 UER917511:UER917515 UON917511:UON917515 UYJ917511:UYJ917515 VIF917511:VIF917515 VSB917511:VSB917515 WBX917511:WBX917515 WLT917511:WLT917515 WVP917511:WVP917515 H983047:H983051 JD983047:JD983051 SZ983047:SZ983051 ACV983047:ACV983051 AMR983047:AMR983051 AWN983047:AWN983051 BGJ983047:BGJ983051 BQF983047:BQF983051 CAB983047:CAB983051 CJX983047:CJX983051 CTT983047:CTT983051 DDP983047:DDP983051 DNL983047:DNL983051 DXH983047:DXH983051 EHD983047:EHD983051 EQZ983047:EQZ983051 FAV983047:FAV983051 FKR983047:FKR983051 FUN983047:FUN983051 GEJ983047:GEJ983051 GOF983047:GOF983051 GYB983047:GYB983051 HHX983047:HHX983051 HRT983047:HRT983051 IBP983047:IBP983051 ILL983047:ILL983051 IVH983047:IVH983051 JFD983047:JFD983051 JOZ983047:JOZ983051 JYV983047:JYV983051 KIR983047:KIR983051 KSN983047:KSN983051 LCJ983047:LCJ983051 LMF983047:LMF983051 LWB983047:LWB983051 MFX983047:MFX983051 MPT983047:MPT983051 MZP983047:MZP983051 NJL983047:NJL983051 NTH983047:NTH983051 ODD983047:ODD983051 OMZ983047:OMZ983051 OWV983047:OWV983051 PGR983047:PGR983051 PQN983047:PQN983051 QAJ983047:QAJ983051 QKF983047:QKF983051 QUB983047:QUB983051 RDX983047:RDX983051 RNT983047:RNT983051 RXP983047:RXP983051 SHL983047:SHL983051 SRH983047:SRH983051 TBD983047:TBD983051 TKZ983047:TKZ983051 TUV983047:TUV983051 UER983047:UER983051 UON983047:UON983051 UYJ983047:UYJ983051 VIF983047:VIF983051 VSB983047:VSB983051 WBX983047:WBX983051 WLT983047:WLT983051 WVP983047:WVP983051 D8:F11 IZ8:JB11 SV8:SX11 ACR8:ACT11 AMN8:AMP11 AWJ8:AWL11 BGF8:BGH11 BQB8:BQD11 BZX8:BZZ11 CJT8:CJV11 CTP8:CTR11 DDL8:DDN11 DNH8:DNJ11 DXD8:DXF11 EGZ8:EHB11 EQV8:EQX11 FAR8:FAT11 FKN8:FKP11 FUJ8:FUL11 GEF8:GEH11 GOB8:GOD11 GXX8:GXZ11 HHT8:HHV11 HRP8:HRR11 IBL8:IBN11 ILH8:ILJ11 IVD8:IVF11 JEZ8:JFB11 JOV8:JOX11 JYR8:JYT11 KIN8:KIP11 KSJ8:KSL11 LCF8:LCH11 LMB8:LMD11 LVX8:LVZ11 MFT8:MFV11 MPP8:MPR11 MZL8:MZN11 NJH8:NJJ11 NTD8:NTF11 OCZ8:ODB11 OMV8:OMX11 OWR8:OWT11 PGN8:PGP11 PQJ8:PQL11 QAF8:QAH11 QKB8:QKD11 QTX8:QTZ11 RDT8:RDV11 RNP8:RNR11 RXL8:RXN11 SHH8:SHJ11 SRD8:SRF11 TAZ8:TBB11 TKV8:TKX11 TUR8:TUT11 UEN8:UEP11 UOJ8:UOL11 UYF8:UYH11 VIB8:VID11 VRX8:VRZ11 WBT8:WBV11 WLP8:WLR11 WVL8:WVN11 D65544:F65547 IZ65544:JB65547 SV65544:SX65547 ACR65544:ACT65547 AMN65544:AMP65547 AWJ65544:AWL65547 BGF65544:BGH65547 BQB65544:BQD65547 BZX65544:BZZ65547 CJT65544:CJV65547 CTP65544:CTR65547 DDL65544:DDN65547 DNH65544:DNJ65547 DXD65544:DXF65547 EGZ65544:EHB65547 EQV65544:EQX65547 FAR65544:FAT65547 FKN65544:FKP65547 FUJ65544:FUL65547 GEF65544:GEH65547 GOB65544:GOD65547 GXX65544:GXZ65547 HHT65544:HHV65547 HRP65544:HRR65547 IBL65544:IBN65547 ILH65544:ILJ65547 IVD65544:IVF65547 JEZ65544:JFB65547 JOV65544:JOX65547 JYR65544:JYT65547 KIN65544:KIP65547 KSJ65544:KSL65547 LCF65544:LCH65547 LMB65544:LMD65547 LVX65544:LVZ65547 MFT65544:MFV65547 MPP65544:MPR65547 MZL65544:MZN65547 NJH65544:NJJ65547 NTD65544:NTF65547 OCZ65544:ODB65547 OMV65544:OMX65547 OWR65544:OWT65547 PGN65544:PGP65547 PQJ65544:PQL65547 QAF65544:QAH65547 QKB65544:QKD65547 QTX65544:QTZ65547 RDT65544:RDV65547 RNP65544:RNR65547 RXL65544:RXN65547 SHH65544:SHJ65547 SRD65544:SRF65547 TAZ65544:TBB65547 TKV65544:TKX65547 TUR65544:TUT65547 UEN65544:UEP65547 UOJ65544:UOL65547 UYF65544:UYH65547 VIB65544:VID65547 VRX65544:VRZ65547 WBT65544:WBV65547 WLP65544:WLR65547 WVL65544:WVN65547 D131080:F131083 IZ131080:JB131083 SV131080:SX131083 ACR131080:ACT131083 AMN131080:AMP131083 AWJ131080:AWL131083 BGF131080:BGH131083 BQB131080:BQD131083 BZX131080:BZZ131083 CJT131080:CJV131083 CTP131080:CTR131083 DDL131080:DDN131083 DNH131080:DNJ131083 DXD131080:DXF131083 EGZ131080:EHB131083 EQV131080:EQX131083 FAR131080:FAT131083 FKN131080:FKP131083 FUJ131080:FUL131083 GEF131080:GEH131083 GOB131080:GOD131083 GXX131080:GXZ131083 HHT131080:HHV131083 HRP131080:HRR131083 IBL131080:IBN131083 ILH131080:ILJ131083 IVD131080:IVF131083 JEZ131080:JFB131083 JOV131080:JOX131083 JYR131080:JYT131083 KIN131080:KIP131083 KSJ131080:KSL131083 LCF131080:LCH131083 LMB131080:LMD131083 LVX131080:LVZ131083 MFT131080:MFV131083 MPP131080:MPR131083 MZL131080:MZN131083 NJH131080:NJJ131083 NTD131080:NTF131083 OCZ131080:ODB131083 OMV131080:OMX131083 OWR131080:OWT131083 PGN131080:PGP131083 PQJ131080:PQL131083 QAF131080:QAH131083 QKB131080:QKD131083 QTX131080:QTZ131083 RDT131080:RDV131083 RNP131080:RNR131083 RXL131080:RXN131083 SHH131080:SHJ131083 SRD131080:SRF131083 TAZ131080:TBB131083 TKV131080:TKX131083 TUR131080:TUT131083 UEN131080:UEP131083 UOJ131080:UOL131083 UYF131080:UYH131083 VIB131080:VID131083 VRX131080:VRZ131083 WBT131080:WBV131083 WLP131080:WLR131083 WVL131080:WVN131083 D196616:F196619 IZ196616:JB196619 SV196616:SX196619 ACR196616:ACT196619 AMN196616:AMP196619 AWJ196616:AWL196619 BGF196616:BGH196619 BQB196616:BQD196619 BZX196616:BZZ196619 CJT196616:CJV196619 CTP196616:CTR196619 DDL196616:DDN196619 DNH196616:DNJ196619 DXD196616:DXF196619 EGZ196616:EHB196619 EQV196616:EQX196619 FAR196616:FAT196619 FKN196616:FKP196619 FUJ196616:FUL196619 GEF196616:GEH196619 GOB196616:GOD196619 GXX196616:GXZ196619 HHT196616:HHV196619 HRP196616:HRR196619 IBL196616:IBN196619 ILH196616:ILJ196619 IVD196616:IVF196619 JEZ196616:JFB196619 JOV196616:JOX196619 JYR196616:JYT196619 KIN196616:KIP196619 KSJ196616:KSL196619 LCF196616:LCH196619 LMB196616:LMD196619 LVX196616:LVZ196619 MFT196616:MFV196619 MPP196616:MPR196619 MZL196616:MZN196619 NJH196616:NJJ196619 NTD196616:NTF196619 OCZ196616:ODB196619 OMV196616:OMX196619 OWR196616:OWT196619 PGN196616:PGP196619 PQJ196616:PQL196619 QAF196616:QAH196619 QKB196616:QKD196619 QTX196616:QTZ196619 RDT196616:RDV196619 RNP196616:RNR196619 RXL196616:RXN196619 SHH196616:SHJ196619 SRD196616:SRF196619 TAZ196616:TBB196619 TKV196616:TKX196619 TUR196616:TUT196619 UEN196616:UEP196619 UOJ196616:UOL196619 UYF196616:UYH196619 VIB196616:VID196619 VRX196616:VRZ196619 WBT196616:WBV196619 WLP196616:WLR196619 WVL196616:WVN196619 D262152:F262155 IZ262152:JB262155 SV262152:SX262155 ACR262152:ACT262155 AMN262152:AMP262155 AWJ262152:AWL262155 BGF262152:BGH262155 BQB262152:BQD262155 BZX262152:BZZ262155 CJT262152:CJV262155 CTP262152:CTR262155 DDL262152:DDN262155 DNH262152:DNJ262155 DXD262152:DXF262155 EGZ262152:EHB262155 EQV262152:EQX262155 FAR262152:FAT262155 FKN262152:FKP262155 FUJ262152:FUL262155 GEF262152:GEH262155 GOB262152:GOD262155 GXX262152:GXZ262155 HHT262152:HHV262155 HRP262152:HRR262155 IBL262152:IBN262155 ILH262152:ILJ262155 IVD262152:IVF262155 JEZ262152:JFB262155 JOV262152:JOX262155 JYR262152:JYT262155 KIN262152:KIP262155 KSJ262152:KSL262155 LCF262152:LCH262155 LMB262152:LMD262155 LVX262152:LVZ262155 MFT262152:MFV262155 MPP262152:MPR262155 MZL262152:MZN262155 NJH262152:NJJ262155 NTD262152:NTF262155 OCZ262152:ODB262155 OMV262152:OMX262155 OWR262152:OWT262155 PGN262152:PGP262155 PQJ262152:PQL262155 QAF262152:QAH262155 QKB262152:QKD262155 QTX262152:QTZ262155 RDT262152:RDV262155 RNP262152:RNR262155 RXL262152:RXN262155 SHH262152:SHJ262155 SRD262152:SRF262155 TAZ262152:TBB262155 TKV262152:TKX262155 TUR262152:TUT262155 UEN262152:UEP262155 UOJ262152:UOL262155 UYF262152:UYH262155 VIB262152:VID262155 VRX262152:VRZ262155 WBT262152:WBV262155 WLP262152:WLR262155 WVL262152:WVN262155 D327688:F327691 IZ327688:JB327691 SV327688:SX327691 ACR327688:ACT327691 AMN327688:AMP327691 AWJ327688:AWL327691 BGF327688:BGH327691 BQB327688:BQD327691 BZX327688:BZZ327691 CJT327688:CJV327691 CTP327688:CTR327691 DDL327688:DDN327691 DNH327688:DNJ327691 DXD327688:DXF327691 EGZ327688:EHB327691 EQV327688:EQX327691 FAR327688:FAT327691 FKN327688:FKP327691 FUJ327688:FUL327691 GEF327688:GEH327691 GOB327688:GOD327691 GXX327688:GXZ327691 HHT327688:HHV327691 HRP327688:HRR327691 IBL327688:IBN327691 ILH327688:ILJ327691 IVD327688:IVF327691 JEZ327688:JFB327691 JOV327688:JOX327691 JYR327688:JYT327691 KIN327688:KIP327691 KSJ327688:KSL327691 LCF327688:LCH327691 LMB327688:LMD327691 LVX327688:LVZ327691 MFT327688:MFV327691 MPP327688:MPR327691 MZL327688:MZN327691 NJH327688:NJJ327691 NTD327688:NTF327691 OCZ327688:ODB327691 OMV327688:OMX327691 OWR327688:OWT327691 PGN327688:PGP327691 PQJ327688:PQL327691 QAF327688:QAH327691 QKB327688:QKD327691 QTX327688:QTZ327691 RDT327688:RDV327691 RNP327688:RNR327691 RXL327688:RXN327691 SHH327688:SHJ327691 SRD327688:SRF327691 TAZ327688:TBB327691 TKV327688:TKX327691 TUR327688:TUT327691 UEN327688:UEP327691 UOJ327688:UOL327691 UYF327688:UYH327691 VIB327688:VID327691 VRX327688:VRZ327691 WBT327688:WBV327691 WLP327688:WLR327691 WVL327688:WVN327691 D393224:F393227 IZ393224:JB393227 SV393224:SX393227 ACR393224:ACT393227 AMN393224:AMP393227 AWJ393224:AWL393227 BGF393224:BGH393227 BQB393224:BQD393227 BZX393224:BZZ393227 CJT393224:CJV393227 CTP393224:CTR393227 DDL393224:DDN393227 DNH393224:DNJ393227 DXD393224:DXF393227 EGZ393224:EHB393227 EQV393224:EQX393227 FAR393224:FAT393227 FKN393224:FKP393227 FUJ393224:FUL393227 GEF393224:GEH393227 GOB393224:GOD393227 GXX393224:GXZ393227 HHT393224:HHV393227 HRP393224:HRR393227 IBL393224:IBN393227 ILH393224:ILJ393227 IVD393224:IVF393227 JEZ393224:JFB393227 JOV393224:JOX393227 JYR393224:JYT393227 KIN393224:KIP393227 KSJ393224:KSL393227 LCF393224:LCH393227 LMB393224:LMD393227 LVX393224:LVZ393227 MFT393224:MFV393227 MPP393224:MPR393227 MZL393224:MZN393227 NJH393224:NJJ393227 NTD393224:NTF393227 OCZ393224:ODB393227 OMV393224:OMX393227 OWR393224:OWT393227 PGN393224:PGP393227 PQJ393224:PQL393227 QAF393224:QAH393227 QKB393224:QKD393227 QTX393224:QTZ393227 RDT393224:RDV393227 RNP393224:RNR393227 RXL393224:RXN393227 SHH393224:SHJ393227 SRD393224:SRF393227 TAZ393224:TBB393227 TKV393224:TKX393227 TUR393224:TUT393227 UEN393224:UEP393227 UOJ393224:UOL393227 UYF393224:UYH393227 VIB393224:VID393227 VRX393224:VRZ393227 WBT393224:WBV393227 WLP393224:WLR393227 WVL393224:WVN393227 D458760:F458763 IZ458760:JB458763 SV458760:SX458763 ACR458760:ACT458763 AMN458760:AMP458763 AWJ458760:AWL458763 BGF458760:BGH458763 BQB458760:BQD458763 BZX458760:BZZ458763 CJT458760:CJV458763 CTP458760:CTR458763 DDL458760:DDN458763 DNH458760:DNJ458763 DXD458760:DXF458763 EGZ458760:EHB458763 EQV458760:EQX458763 FAR458760:FAT458763 FKN458760:FKP458763 FUJ458760:FUL458763 GEF458760:GEH458763 GOB458760:GOD458763 GXX458760:GXZ458763 HHT458760:HHV458763 HRP458760:HRR458763 IBL458760:IBN458763 ILH458760:ILJ458763 IVD458760:IVF458763 JEZ458760:JFB458763 JOV458760:JOX458763 JYR458760:JYT458763 KIN458760:KIP458763 KSJ458760:KSL458763 LCF458760:LCH458763 LMB458760:LMD458763 LVX458760:LVZ458763 MFT458760:MFV458763 MPP458760:MPR458763 MZL458760:MZN458763 NJH458760:NJJ458763 NTD458760:NTF458763 OCZ458760:ODB458763 OMV458760:OMX458763 OWR458760:OWT458763 PGN458760:PGP458763 PQJ458760:PQL458763 QAF458760:QAH458763 QKB458760:QKD458763 QTX458760:QTZ458763 RDT458760:RDV458763 RNP458760:RNR458763 RXL458760:RXN458763 SHH458760:SHJ458763 SRD458760:SRF458763 TAZ458760:TBB458763 TKV458760:TKX458763 TUR458760:TUT458763 UEN458760:UEP458763 UOJ458760:UOL458763 UYF458760:UYH458763 VIB458760:VID458763 VRX458760:VRZ458763 WBT458760:WBV458763 WLP458760:WLR458763 WVL458760:WVN458763 D524296:F524299 IZ524296:JB524299 SV524296:SX524299 ACR524296:ACT524299 AMN524296:AMP524299 AWJ524296:AWL524299 BGF524296:BGH524299 BQB524296:BQD524299 BZX524296:BZZ524299 CJT524296:CJV524299 CTP524296:CTR524299 DDL524296:DDN524299 DNH524296:DNJ524299 DXD524296:DXF524299 EGZ524296:EHB524299 EQV524296:EQX524299 FAR524296:FAT524299 FKN524296:FKP524299 FUJ524296:FUL524299 GEF524296:GEH524299 GOB524296:GOD524299 GXX524296:GXZ524299 HHT524296:HHV524299 HRP524296:HRR524299 IBL524296:IBN524299 ILH524296:ILJ524299 IVD524296:IVF524299 JEZ524296:JFB524299 JOV524296:JOX524299 JYR524296:JYT524299 KIN524296:KIP524299 KSJ524296:KSL524299 LCF524296:LCH524299 LMB524296:LMD524299 LVX524296:LVZ524299 MFT524296:MFV524299 MPP524296:MPR524299 MZL524296:MZN524299 NJH524296:NJJ524299 NTD524296:NTF524299 OCZ524296:ODB524299 OMV524296:OMX524299 OWR524296:OWT524299 PGN524296:PGP524299 PQJ524296:PQL524299 QAF524296:QAH524299 QKB524296:QKD524299 QTX524296:QTZ524299 RDT524296:RDV524299 RNP524296:RNR524299 RXL524296:RXN524299 SHH524296:SHJ524299 SRD524296:SRF524299 TAZ524296:TBB524299 TKV524296:TKX524299 TUR524296:TUT524299 UEN524296:UEP524299 UOJ524296:UOL524299 UYF524296:UYH524299 VIB524296:VID524299 VRX524296:VRZ524299 WBT524296:WBV524299 WLP524296:WLR524299 WVL524296:WVN524299 D589832:F589835 IZ589832:JB589835 SV589832:SX589835 ACR589832:ACT589835 AMN589832:AMP589835 AWJ589832:AWL589835 BGF589832:BGH589835 BQB589832:BQD589835 BZX589832:BZZ589835 CJT589832:CJV589835 CTP589832:CTR589835 DDL589832:DDN589835 DNH589832:DNJ589835 DXD589832:DXF589835 EGZ589832:EHB589835 EQV589832:EQX589835 FAR589832:FAT589835 FKN589832:FKP589835 FUJ589832:FUL589835 GEF589832:GEH589835 GOB589832:GOD589835 GXX589832:GXZ589835 HHT589832:HHV589835 HRP589832:HRR589835 IBL589832:IBN589835 ILH589832:ILJ589835 IVD589832:IVF589835 JEZ589832:JFB589835 JOV589832:JOX589835 JYR589832:JYT589835 KIN589832:KIP589835 KSJ589832:KSL589835 LCF589832:LCH589835 LMB589832:LMD589835 LVX589832:LVZ589835 MFT589832:MFV589835 MPP589832:MPR589835 MZL589832:MZN589835 NJH589832:NJJ589835 NTD589832:NTF589835 OCZ589832:ODB589835 OMV589832:OMX589835 OWR589832:OWT589835 PGN589832:PGP589835 PQJ589832:PQL589835 QAF589832:QAH589835 QKB589832:QKD589835 QTX589832:QTZ589835 RDT589832:RDV589835 RNP589832:RNR589835 RXL589832:RXN589835 SHH589832:SHJ589835 SRD589832:SRF589835 TAZ589832:TBB589835 TKV589832:TKX589835 TUR589832:TUT589835 UEN589832:UEP589835 UOJ589832:UOL589835 UYF589832:UYH589835 VIB589832:VID589835 VRX589832:VRZ589835 WBT589832:WBV589835 WLP589832:WLR589835 WVL589832:WVN589835 D655368:F655371 IZ655368:JB655371 SV655368:SX655371 ACR655368:ACT655371 AMN655368:AMP655371 AWJ655368:AWL655371 BGF655368:BGH655371 BQB655368:BQD655371 BZX655368:BZZ655371 CJT655368:CJV655371 CTP655368:CTR655371 DDL655368:DDN655371 DNH655368:DNJ655371 DXD655368:DXF655371 EGZ655368:EHB655371 EQV655368:EQX655371 FAR655368:FAT655371 FKN655368:FKP655371 FUJ655368:FUL655371 GEF655368:GEH655371 GOB655368:GOD655371 GXX655368:GXZ655371 HHT655368:HHV655371 HRP655368:HRR655371 IBL655368:IBN655371 ILH655368:ILJ655371 IVD655368:IVF655371 JEZ655368:JFB655371 JOV655368:JOX655371 JYR655368:JYT655371 KIN655368:KIP655371 KSJ655368:KSL655371 LCF655368:LCH655371 LMB655368:LMD655371 LVX655368:LVZ655371 MFT655368:MFV655371 MPP655368:MPR655371 MZL655368:MZN655371 NJH655368:NJJ655371 NTD655368:NTF655371 OCZ655368:ODB655371 OMV655368:OMX655371 OWR655368:OWT655371 PGN655368:PGP655371 PQJ655368:PQL655371 QAF655368:QAH655371 QKB655368:QKD655371 QTX655368:QTZ655371 RDT655368:RDV655371 RNP655368:RNR655371 RXL655368:RXN655371 SHH655368:SHJ655371 SRD655368:SRF655371 TAZ655368:TBB655371 TKV655368:TKX655371 TUR655368:TUT655371 UEN655368:UEP655371 UOJ655368:UOL655371 UYF655368:UYH655371 VIB655368:VID655371 VRX655368:VRZ655371 WBT655368:WBV655371 WLP655368:WLR655371 WVL655368:WVN655371 D720904:F720907 IZ720904:JB720907 SV720904:SX720907 ACR720904:ACT720907 AMN720904:AMP720907 AWJ720904:AWL720907 BGF720904:BGH720907 BQB720904:BQD720907 BZX720904:BZZ720907 CJT720904:CJV720907 CTP720904:CTR720907 DDL720904:DDN720907 DNH720904:DNJ720907 DXD720904:DXF720907 EGZ720904:EHB720907 EQV720904:EQX720907 FAR720904:FAT720907 FKN720904:FKP720907 FUJ720904:FUL720907 GEF720904:GEH720907 GOB720904:GOD720907 GXX720904:GXZ720907 HHT720904:HHV720907 HRP720904:HRR720907 IBL720904:IBN720907 ILH720904:ILJ720907 IVD720904:IVF720907 JEZ720904:JFB720907 JOV720904:JOX720907 JYR720904:JYT720907 KIN720904:KIP720907 KSJ720904:KSL720907 LCF720904:LCH720907 LMB720904:LMD720907 LVX720904:LVZ720907 MFT720904:MFV720907 MPP720904:MPR720907 MZL720904:MZN720907 NJH720904:NJJ720907 NTD720904:NTF720907 OCZ720904:ODB720907 OMV720904:OMX720907 OWR720904:OWT720907 PGN720904:PGP720907 PQJ720904:PQL720907 QAF720904:QAH720907 QKB720904:QKD720907 QTX720904:QTZ720907 RDT720904:RDV720907 RNP720904:RNR720907 RXL720904:RXN720907 SHH720904:SHJ720907 SRD720904:SRF720907 TAZ720904:TBB720907 TKV720904:TKX720907 TUR720904:TUT720907 UEN720904:UEP720907 UOJ720904:UOL720907 UYF720904:UYH720907 VIB720904:VID720907 VRX720904:VRZ720907 WBT720904:WBV720907 WLP720904:WLR720907 WVL720904:WVN720907 D786440:F786443 IZ786440:JB786443 SV786440:SX786443 ACR786440:ACT786443 AMN786440:AMP786443 AWJ786440:AWL786443 BGF786440:BGH786443 BQB786440:BQD786443 BZX786440:BZZ786443 CJT786440:CJV786443 CTP786440:CTR786443 DDL786440:DDN786443 DNH786440:DNJ786443 DXD786440:DXF786443 EGZ786440:EHB786443 EQV786440:EQX786443 FAR786440:FAT786443 FKN786440:FKP786443 FUJ786440:FUL786443 GEF786440:GEH786443 GOB786440:GOD786443 GXX786440:GXZ786443 HHT786440:HHV786443 HRP786440:HRR786443 IBL786440:IBN786443 ILH786440:ILJ786443 IVD786440:IVF786443 JEZ786440:JFB786443 JOV786440:JOX786443 JYR786440:JYT786443 KIN786440:KIP786443 KSJ786440:KSL786443 LCF786440:LCH786443 LMB786440:LMD786443 LVX786440:LVZ786443 MFT786440:MFV786443 MPP786440:MPR786443 MZL786440:MZN786443 NJH786440:NJJ786443 NTD786440:NTF786443 OCZ786440:ODB786443 OMV786440:OMX786443 OWR786440:OWT786443 PGN786440:PGP786443 PQJ786440:PQL786443 QAF786440:QAH786443 QKB786440:QKD786443 QTX786440:QTZ786443 RDT786440:RDV786443 RNP786440:RNR786443 RXL786440:RXN786443 SHH786440:SHJ786443 SRD786440:SRF786443 TAZ786440:TBB786443 TKV786440:TKX786443 TUR786440:TUT786443 UEN786440:UEP786443 UOJ786440:UOL786443 UYF786440:UYH786443 VIB786440:VID786443 VRX786440:VRZ786443 WBT786440:WBV786443 WLP786440:WLR786443 WVL786440:WVN786443 D851976:F851979 IZ851976:JB851979 SV851976:SX851979 ACR851976:ACT851979 AMN851976:AMP851979 AWJ851976:AWL851979 BGF851976:BGH851979 BQB851976:BQD851979 BZX851976:BZZ851979 CJT851976:CJV851979 CTP851976:CTR851979 DDL851976:DDN851979 DNH851976:DNJ851979 DXD851976:DXF851979 EGZ851976:EHB851979 EQV851976:EQX851979 FAR851976:FAT851979 FKN851976:FKP851979 FUJ851976:FUL851979 GEF851976:GEH851979 GOB851976:GOD851979 GXX851976:GXZ851979 HHT851976:HHV851979 HRP851976:HRR851979 IBL851976:IBN851979 ILH851976:ILJ851979 IVD851976:IVF851979 JEZ851976:JFB851979 JOV851976:JOX851979 JYR851976:JYT851979 KIN851976:KIP851979 KSJ851976:KSL851979 LCF851976:LCH851979 LMB851976:LMD851979 LVX851976:LVZ851979 MFT851976:MFV851979 MPP851976:MPR851979 MZL851976:MZN851979 NJH851976:NJJ851979 NTD851976:NTF851979 OCZ851976:ODB851979 OMV851976:OMX851979 OWR851976:OWT851979 PGN851976:PGP851979 PQJ851976:PQL851979 QAF851976:QAH851979 QKB851976:QKD851979 QTX851976:QTZ851979 RDT851976:RDV851979 RNP851976:RNR851979 RXL851976:RXN851979 SHH851976:SHJ851979 SRD851976:SRF851979 TAZ851976:TBB851979 TKV851976:TKX851979 TUR851976:TUT851979 UEN851976:UEP851979 UOJ851976:UOL851979 UYF851976:UYH851979 VIB851976:VID851979 VRX851976:VRZ851979 WBT851976:WBV851979 WLP851976:WLR851979 WVL851976:WVN851979 D917512:F917515 IZ917512:JB917515 SV917512:SX917515 ACR917512:ACT917515 AMN917512:AMP917515 AWJ917512:AWL917515 BGF917512:BGH917515 BQB917512:BQD917515 BZX917512:BZZ917515 CJT917512:CJV917515 CTP917512:CTR917515 DDL917512:DDN917515 DNH917512:DNJ917515 DXD917512:DXF917515 EGZ917512:EHB917515 EQV917512:EQX917515 FAR917512:FAT917515 FKN917512:FKP917515 FUJ917512:FUL917515 GEF917512:GEH917515 GOB917512:GOD917515 GXX917512:GXZ917515 HHT917512:HHV917515 HRP917512:HRR917515 IBL917512:IBN917515 ILH917512:ILJ917515 IVD917512:IVF917515 JEZ917512:JFB917515 JOV917512:JOX917515 JYR917512:JYT917515 KIN917512:KIP917515 KSJ917512:KSL917515 LCF917512:LCH917515 LMB917512:LMD917515 LVX917512:LVZ917515 MFT917512:MFV917515 MPP917512:MPR917515 MZL917512:MZN917515 NJH917512:NJJ917515 NTD917512:NTF917515 OCZ917512:ODB917515 OMV917512:OMX917515 OWR917512:OWT917515 PGN917512:PGP917515 PQJ917512:PQL917515 QAF917512:QAH917515 QKB917512:QKD917515 QTX917512:QTZ917515 RDT917512:RDV917515 RNP917512:RNR917515 RXL917512:RXN917515 SHH917512:SHJ917515 SRD917512:SRF917515 TAZ917512:TBB917515 TKV917512:TKX917515 TUR917512:TUT917515 UEN917512:UEP917515 UOJ917512:UOL917515 UYF917512:UYH917515 VIB917512:VID917515 VRX917512:VRZ917515 WBT917512:WBV917515 WLP917512:WLR917515 WVL917512:WVN917515 D983048:F983051 IZ983048:JB983051 SV983048:SX983051 ACR983048:ACT983051 AMN983048:AMP983051 AWJ983048:AWL983051 BGF983048:BGH983051 BQB983048:BQD983051 BZX983048:BZZ983051 CJT983048:CJV983051 CTP983048:CTR983051 DDL983048:DDN983051 DNH983048:DNJ983051 DXD983048:DXF983051 EGZ983048:EHB983051 EQV983048:EQX983051 FAR983048:FAT983051 FKN983048:FKP983051 FUJ983048:FUL983051 GEF983048:GEH983051 GOB983048:GOD983051 GXX983048:GXZ983051 HHT983048:HHV983051 HRP983048:HRR983051 IBL983048:IBN983051 ILH983048:ILJ983051 IVD983048:IVF983051 JEZ983048:JFB983051 JOV983048:JOX983051 JYR983048:JYT983051 KIN983048:KIP983051 KSJ983048:KSL983051 LCF983048:LCH983051 LMB983048:LMD983051 LVX983048:LVZ983051 MFT983048:MFV983051 MPP983048:MPR983051 MZL983048:MZN983051 NJH983048:NJJ983051 NTD983048:NTF983051 OCZ983048:ODB983051 OMV983048:OMX983051 OWR983048:OWT983051 PGN983048:PGP983051 PQJ983048:PQL983051 QAF983048:QAH983051 QKB983048:QKD983051 QTX983048:QTZ983051 RDT983048:RDV983051 RNP983048:RNR983051 RXL983048:RXN983051 SHH983048:SHJ983051 SRD983048:SRF983051 TAZ983048:TBB983051 TKV983048:TKX983051 TUR983048:TUT983051 UEN983048:UEP983051 UOJ983048:UOL983051 UYF983048:UYH983051 VIB983048:VID983051 VRX983048:VRZ983051 WBT983048:WBV983051 WLP983048:WLR983051 WVL983048:WVN983051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J9:J1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J65545:J65547 JF65545:JF65547 TB65545:TB65547 ACX65545:ACX65547 AMT65545:AMT65547 AWP65545:AWP65547 BGL65545:BGL65547 BQH65545:BQH65547 CAD65545:CAD65547 CJZ65545:CJZ65547 CTV65545:CTV65547 DDR65545:DDR65547 DNN65545:DNN65547 DXJ65545:DXJ65547 EHF65545:EHF65547 ERB65545:ERB65547 FAX65545:FAX65547 FKT65545:FKT65547 FUP65545:FUP65547 GEL65545:GEL65547 GOH65545:GOH65547 GYD65545:GYD65547 HHZ65545:HHZ65547 HRV65545:HRV65547 IBR65545:IBR65547 ILN65545:ILN65547 IVJ65545:IVJ65547 JFF65545:JFF65547 JPB65545:JPB65547 JYX65545:JYX65547 KIT65545:KIT65547 KSP65545:KSP65547 LCL65545:LCL65547 LMH65545:LMH65547 LWD65545:LWD65547 MFZ65545:MFZ65547 MPV65545:MPV65547 MZR65545:MZR65547 NJN65545:NJN65547 NTJ65545:NTJ65547 ODF65545:ODF65547 ONB65545:ONB65547 OWX65545:OWX65547 PGT65545:PGT65547 PQP65545:PQP65547 QAL65545:QAL65547 QKH65545:QKH65547 QUD65545:QUD65547 RDZ65545:RDZ65547 RNV65545:RNV65547 RXR65545:RXR65547 SHN65545:SHN65547 SRJ65545:SRJ65547 TBF65545:TBF65547 TLB65545:TLB65547 TUX65545:TUX65547 UET65545:UET65547 UOP65545:UOP65547 UYL65545:UYL65547 VIH65545:VIH65547 VSD65545:VSD65547 WBZ65545:WBZ65547 WLV65545:WLV65547 WVR65545:WVR65547 J131081:J131083 JF131081:JF131083 TB131081:TB131083 ACX131081:ACX131083 AMT131081:AMT131083 AWP131081:AWP131083 BGL131081:BGL131083 BQH131081:BQH131083 CAD131081:CAD131083 CJZ131081:CJZ131083 CTV131081:CTV131083 DDR131081:DDR131083 DNN131081:DNN131083 DXJ131081:DXJ131083 EHF131081:EHF131083 ERB131081:ERB131083 FAX131081:FAX131083 FKT131081:FKT131083 FUP131081:FUP131083 GEL131081:GEL131083 GOH131081:GOH131083 GYD131081:GYD131083 HHZ131081:HHZ131083 HRV131081:HRV131083 IBR131081:IBR131083 ILN131081:ILN131083 IVJ131081:IVJ131083 JFF131081:JFF131083 JPB131081:JPB131083 JYX131081:JYX131083 KIT131081:KIT131083 KSP131081:KSP131083 LCL131081:LCL131083 LMH131081:LMH131083 LWD131081:LWD131083 MFZ131081:MFZ131083 MPV131081:MPV131083 MZR131081:MZR131083 NJN131081:NJN131083 NTJ131081:NTJ131083 ODF131081:ODF131083 ONB131081:ONB131083 OWX131081:OWX131083 PGT131081:PGT131083 PQP131081:PQP131083 QAL131081:QAL131083 QKH131081:QKH131083 QUD131081:QUD131083 RDZ131081:RDZ131083 RNV131081:RNV131083 RXR131081:RXR131083 SHN131081:SHN131083 SRJ131081:SRJ131083 TBF131081:TBF131083 TLB131081:TLB131083 TUX131081:TUX131083 UET131081:UET131083 UOP131081:UOP131083 UYL131081:UYL131083 VIH131081:VIH131083 VSD131081:VSD131083 WBZ131081:WBZ131083 WLV131081:WLV131083 WVR131081:WVR131083 J196617:J196619 JF196617:JF196619 TB196617:TB196619 ACX196617:ACX196619 AMT196617:AMT196619 AWP196617:AWP196619 BGL196617:BGL196619 BQH196617:BQH196619 CAD196617:CAD196619 CJZ196617:CJZ196619 CTV196617:CTV196619 DDR196617:DDR196619 DNN196617:DNN196619 DXJ196617:DXJ196619 EHF196617:EHF196619 ERB196617:ERB196619 FAX196617:FAX196619 FKT196617:FKT196619 FUP196617:FUP196619 GEL196617:GEL196619 GOH196617:GOH196619 GYD196617:GYD196619 HHZ196617:HHZ196619 HRV196617:HRV196619 IBR196617:IBR196619 ILN196617:ILN196619 IVJ196617:IVJ196619 JFF196617:JFF196619 JPB196617:JPB196619 JYX196617:JYX196619 KIT196617:KIT196619 KSP196617:KSP196619 LCL196617:LCL196619 LMH196617:LMH196619 LWD196617:LWD196619 MFZ196617:MFZ196619 MPV196617:MPV196619 MZR196617:MZR196619 NJN196617:NJN196619 NTJ196617:NTJ196619 ODF196617:ODF196619 ONB196617:ONB196619 OWX196617:OWX196619 PGT196617:PGT196619 PQP196617:PQP196619 QAL196617:QAL196619 QKH196617:QKH196619 QUD196617:QUD196619 RDZ196617:RDZ196619 RNV196617:RNV196619 RXR196617:RXR196619 SHN196617:SHN196619 SRJ196617:SRJ196619 TBF196617:TBF196619 TLB196617:TLB196619 TUX196617:TUX196619 UET196617:UET196619 UOP196617:UOP196619 UYL196617:UYL196619 VIH196617:VIH196619 VSD196617:VSD196619 WBZ196617:WBZ196619 WLV196617:WLV196619 WVR196617:WVR196619 J262153:J262155 JF262153:JF262155 TB262153:TB262155 ACX262153:ACX262155 AMT262153:AMT262155 AWP262153:AWP262155 BGL262153:BGL262155 BQH262153:BQH262155 CAD262153:CAD262155 CJZ262153:CJZ262155 CTV262153:CTV262155 DDR262153:DDR262155 DNN262153:DNN262155 DXJ262153:DXJ262155 EHF262153:EHF262155 ERB262153:ERB262155 FAX262153:FAX262155 FKT262153:FKT262155 FUP262153:FUP262155 GEL262153:GEL262155 GOH262153:GOH262155 GYD262153:GYD262155 HHZ262153:HHZ262155 HRV262153:HRV262155 IBR262153:IBR262155 ILN262153:ILN262155 IVJ262153:IVJ262155 JFF262153:JFF262155 JPB262153:JPB262155 JYX262153:JYX262155 KIT262153:KIT262155 KSP262153:KSP262155 LCL262153:LCL262155 LMH262153:LMH262155 LWD262153:LWD262155 MFZ262153:MFZ262155 MPV262153:MPV262155 MZR262153:MZR262155 NJN262153:NJN262155 NTJ262153:NTJ262155 ODF262153:ODF262155 ONB262153:ONB262155 OWX262153:OWX262155 PGT262153:PGT262155 PQP262153:PQP262155 QAL262153:QAL262155 QKH262153:QKH262155 QUD262153:QUD262155 RDZ262153:RDZ262155 RNV262153:RNV262155 RXR262153:RXR262155 SHN262153:SHN262155 SRJ262153:SRJ262155 TBF262153:TBF262155 TLB262153:TLB262155 TUX262153:TUX262155 UET262153:UET262155 UOP262153:UOP262155 UYL262153:UYL262155 VIH262153:VIH262155 VSD262153:VSD262155 WBZ262153:WBZ262155 WLV262153:WLV262155 WVR262153:WVR262155 J327689:J327691 JF327689:JF327691 TB327689:TB327691 ACX327689:ACX327691 AMT327689:AMT327691 AWP327689:AWP327691 BGL327689:BGL327691 BQH327689:BQH327691 CAD327689:CAD327691 CJZ327689:CJZ327691 CTV327689:CTV327691 DDR327689:DDR327691 DNN327689:DNN327691 DXJ327689:DXJ327691 EHF327689:EHF327691 ERB327689:ERB327691 FAX327689:FAX327691 FKT327689:FKT327691 FUP327689:FUP327691 GEL327689:GEL327691 GOH327689:GOH327691 GYD327689:GYD327691 HHZ327689:HHZ327691 HRV327689:HRV327691 IBR327689:IBR327691 ILN327689:ILN327691 IVJ327689:IVJ327691 JFF327689:JFF327691 JPB327689:JPB327691 JYX327689:JYX327691 KIT327689:KIT327691 KSP327689:KSP327691 LCL327689:LCL327691 LMH327689:LMH327691 LWD327689:LWD327691 MFZ327689:MFZ327691 MPV327689:MPV327691 MZR327689:MZR327691 NJN327689:NJN327691 NTJ327689:NTJ327691 ODF327689:ODF327691 ONB327689:ONB327691 OWX327689:OWX327691 PGT327689:PGT327691 PQP327689:PQP327691 QAL327689:QAL327691 QKH327689:QKH327691 QUD327689:QUD327691 RDZ327689:RDZ327691 RNV327689:RNV327691 RXR327689:RXR327691 SHN327689:SHN327691 SRJ327689:SRJ327691 TBF327689:TBF327691 TLB327689:TLB327691 TUX327689:TUX327691 UET327689:UET327691 UOP327689:UOP327691 UYL327689:UYL327691 VIH327689:VIH327691 VSD327689:VSD327691 WBZ327689:WBZ327691 WLV327689:WLV327691 WVR327689:WVR327691 J393225:J393227 JF393225:JF393227 TB393225:TB393227 ACX393225:ACX393227 AMT393225:AMT393227 AWP393225:AWP393227 BGL393225:BGL393227 BQH393225:BQH393227 CAD393225:CAD393227 CJZ393225:CJZ393227 CTV393225:CTV393227 DDR393225:DDR393227 DNN393225:DNN393227 DXJ393225:DXJ393227 EHF393225:EHF393227 ERB393225:ERB393227 FAX393225:FAX393227 FKT393225:FKT393227 FUP393225:FUP393227 GEL393225:GEL393227 GOH393225:GOH393227 GYD393225:GYD393227 HHZ393225:HHZ393227 HRV393225:HRV393227 IBR393225:IBR393227 ILN393225:ILN393227 IVJ393225:IVJ393227 JFF393225:JFF393227 JPB393225:JPB393227 JYX393225:JYX393227 KIT393225:KIT393227 KSP393225:KSP393227 LCL393225:LCL393227 LMH393225:LMH393227 LWD393225:LWD393227 MFZ393225:MFZ393227 MPV393225:MPV393227 MZR393225:MZR393227 NJN393225:NJN393227 NTJ393225:NTJ393227 ODF393225:ODF393227 ONB393225:ONB393227 OWX393225:OWX393227 PGT393225:PGT393227 PQP393225:PQP393227 QAL393225:QAL393227 QKH393225:QKH393227 QUD393225:QUD393227 RDZ393225:RDZ393227 RNV393225:RNV393227 RXR393225:RXR393227 SHN393225:SHN393227 SRJ393225:SRJ393227 TBF393225:TBF393227 TLB393225:TLB393227 TUX393225:TUX393227 UET393225:UET393227 UOP393225:UOP393227 UYL393225:UYL393227 VIH393225:VIH393227 VSD393225:VSD393227 WBZ393225:WBZ393227 WLV393225:WLV393227 WVR393225:WVR393227 J458761:J458763 JF458761:JF458763 TB458761:TB458763 ACX458761:ACX458763 AMT458761:AMT458763 AWP458761:AWP458763 BGL458761:BGL458763 BQH458761:BQH458763 CAD458761:CAD458763 CJZ458761:CJZ458763 CTV458761:CTV458763 DDR458761:DDR458763 DNN458761:DNN458763 DXJ458761:DXJ458763 EHF458761:EHF458763 ERB458761:ERB458763 FAX458761:FAX458763 FKT458761:FKT458763 FUP458761:FUP458763 GEL458761:GEL458763 GOH458761:GOH458763 GYD458761:GYD458763 HHZ458761:HHZ458763 HRV458761:HRV458763 IBR458761:IBR458763 ILN458761:ILN458763 IVJ458761:IVJ458763 JFF458761:JFF458763 JPB458761:JPB458763 JYX458761:JYX458763 KIT458761:KIT458763 KSP458761:KSP458763 LCL458761:LCL458763 LMH458761:LMH458763 LWD458761:LWD458763 MFZ458761:MFZ458763 MPV458761:MPV458763 MZR458761:MZR458763 NJN458761:NJN458763 NTJ458761:NTJ458763 ODF458761:ODF458763 ONB458761:ONB458763 OWX458761:OWX458763 PGT458761:PGT458763 PQP458761:PQP458763 QAL458761:QAL458763 QKH458761:QKH458763 QUD458761:QUD458763 RDZ458761:RDZ458763 RNV458761:RNV458763 RXR458761:RXR458763 SHN458761:SHN458763 SRJ458761:SRJ458763 TBF458761:TBF458763 TLB458761:TLB458763 TUX458761:TUX458763 UET458761:UET458763 UOP458761:UOP458763 UYL458761:UYL458763 VIH458761:VIH458763 VSD458761:VSD458763 WBZ458761:WBZ458763 WLV458761:WLV458763 WVR458761:WVR458763 J524297:J524299 JF524297:JF524299 TB524297:TB524299 ACX524297:ACX524299 AMT524297:AMT524299 AWP524297:AWP524299 BGL524297:BGL524299 BQH524297:BQH524299 CAD524297:CAD524299 CJZ524297:CJZ524299 CTV524297:CTV524299 DDR524297:DDR524299 DNN524297:DNN524299 DXJ524297:DXJ524299 EHF524297:EHF524299 ERB524297:ERB524299 FAX524297:FAX524299 FKT524297:FKT524299 FUP524297:FUP524299 GEL524297:GEL524299 GOH524297:GOH524299 GYD524297:GYD524299 HHZ524297:HHZ524299 HRV524297:HRV524299 IBR524297:IBR524299 ILN524297:ILN524299 IVJ524297:IVJ524299 JFF524297:JFF524299 JPB524297:JPB524299 JYX524297:JYX524299 KIT524297:KIT524299 KSP524297:KSP524299 LCL524297:LCL524299 LMH524297:LMH524299 LWD524297:LWD524299 MFZ524297:MFZ524299 MPV524297:MPV524299 MZR524297:MZR524299 NJN524297:NJN524299 NTJ524297:NTJ524299 ODF524297:ODF524299 ONB524297:ONB524299 OWX524297:OWX524299 PGT524297:PGT524299 PQP524297:PQP524299 QAL524297:QAL524299 QKH524297:QKH524299 QUD524297:QUD524299 RDZ524297:RDZ524299 RNV524297:RNV524299 RXR524297:RXR524299 SHN524297:SHN524299 SRJ524297:SRJ524299 TBF524297:TBF524299 TLB524297:TLB524299 TUX524297:TUX524299 UET524297:UET524299 UOP524297:UOP524299 UYL524297:UYL524299 VIH524297:VIH524299 VSD524297:VSD524299 WBZ524297:WBZ524299 WLV524297:WLV524299 WVR524297:WVR524299 J589833:J589835 JF589833:JF589835 TB589833:TB589835 ACX589833:ACX589835 AMT589833:AMT589835 AWP589833:AWP589835 BGL589833:BGL589835 BQH589833:BQH589835 CAD589833:CAD589835 CJZ589833:CJZ589835 CTV589833:CTV589835 DDR589833:DDR589835 DNN589833:DNN589835 DXJ589833:DXJ589835 EHF589833:EHF589835 ERB589833:ERB589835 FAX589833:FAX589835 FKT589833:FKT589835 FUP589833:FUP589835 GEL589833:GEL589835 GOH589833:GOH589835 GYD589833:GYD589835 HHZ589833:HHZ589835 HRV589833:HRV589835 IBR589833:IBR589835 ILN589833:ILN589835 IVJ589833:IVJ589835 JFF589833:JFF589835 JPB589833:JPB589835 JYX589833:JYX589835 KIT589833:KIT589835 KSP589833:KSP589835 LCL589833:LCL589835 LMH589833:LMH589835 LWD589833:LWD589835 MFZ589833:MFZ589835 MPV589833:MPV589835 MZR589833:MZR589835 NJN589833:NJN589835 NTJ589833:NTJ589835 ODF589833:ODF589835 ONB589833:ONB589835 OWX589833:OWX589835 PGT589833:PGT589835 PQP589833:PQP589835 QAL589833:QAL589835 QKH589833:QKH589835 QUD589833:QUD589835 RDZ589833:RDZ589835 RNV589833:RNV589835 RXR589833:RXR589835 SHN589833:SHN589835 SRJ589833:SRJ589835 TBF589833:TBF589835 TLB589833:TLB589835 TUX589833:TUX589835 UET589833:UET589835 UOP589833:UOP589835 UYL589833:UYL589835 VIH589833:VIH589835 VSD589833:VSD589835 WBZ589833:WBZ589835 WLV589833:WLV589835 WVR589833:WVR589835 J655369:J655371 JF655369:JF655371 TB655369:TB655371 ACX655369:ACX655371 AMT655369:AMT655371 AWP655369:AWP655371 BGL655369:BGL655371 BQH655369:BQH655371 CAD655369:CAD655371 CJZ655369:CJZ655371 CTV655369:CTV655371 DDR655369:DDR655371 DNN655369:DNN655371 DXJ655369:DXJ655371 EHF655369:EHF655371 ERB655369:ERB655371 FAX655369:FAX655371 FKT655369:FKT655371 FUP655369:FUP655371 GEL655369:GEL655371 GOH655369:GOH655371 GYD655369:GYD655371 HHZ655369:HHZ655371 HRV655369:HRV655371 IBR655369:IBR655371 ILN655369:ILN655371 IVJ655369:IVJ655371 JFF655369:JFF655371 JPB655369:JPB655371 JYX655369:JYX655371 KIT655369:KIT655371 KSP655369:KSP655371 LCL655369:LCL655371 LMH655369:LMH655371 LWD655369:LWD655371 MFZ655369:MFZ655371 MPV655369:MPV655371 MZR655369:MZR655371 NJN655369:NJN655371 NTJ655369:NTJ655371 ODF655369:ODF655371 ONB655369:ONB655371 OWX655369:OWX655371 PGT655369:PGT655371 PQP655369:PQP655371 QAL655369:QAL655371 QKH655369:QKH655371 QUD655369:QUD655371 RDZ655369:RDZ655371 RNV655369:RNV655371 RXR655369:RXR655371 SHN655369:SHN655371 SRJ655369:SRJ655371 TBF655369:TBF655371 TLB655369:TLB655371 TUX655369:TUX655371 UET655369:UET655371 UOP655369:UOP655371 UYL655369:UYL655371 VIH655369:VIH655371 VSD655369:VSD655371 WBZ655369:WBZ655371 WLV655369:WLV655371 WVR655369:WVR655371 J720905:J720907 JF720905:JF720907 TB720905:TB720907 ACX720905:ACX720907 AMT720905:AMT720907 AWP720905:AWP720907 BGL720905:BGL720907 BQH720905:BQH720907 CAD720905:CAD720907 CJZ720905:CJZ720907 CTV720905:CTV720907 DDR720905:DDR720907 DNN720905:DNN720907 DXJ720905:DXJ720907 EHF720905:EHF720907 ERB720905:ERB720907 FAX720905:FAX720907 FKT720905:FKT720907 FUP720905:FUP720907 GEL720905:GEL720907 GOH720905:GOH720907 GYD720905:GYD720907 HHZ720905:HHZ720907 HRV720905:HRV720907 IBR720905:IBR720907 ILN720905:ILN720907 IVJ720905:IVJ720907 JFF720905:JFF720907 JPB720905:JPB720907 JYX720905:JYX720907 KIT720905:KIT720907 KSP720905:KSP720907 LCL720905:LCL720907 LMH720905:LMH720907 LWD720905:LWD720907 MFZ720905:MFZ720907 MPV720905:MPV720907 MZR720905:MZR720907 NJN720905:NJN720907 NTJ720905:NTJ720907 ODF720905:ODF720907 ONB720905:ONB720907 OWX720905:OWX720907 PGT720905:PGT720907 PQP720905:PQP720907 QAL720905:QAL720907 QKH720905:QKH720907 QUD720905:QUD720907 RDZ720905:RDZ720907 RNV720905:RNV720907 RXR720905:RXR720907 SHN720905:SHN720907 SRJ720905:SRJ720907 TBF720905:TBF720907 TLB720905:TLB720907 TUX720905:TUX720907 UET720905:UET720907 UOP720905:UOP720907 UYL720905:UYL720907 VIH720905:VIH720907 VSD720905:VSD720907 WBZ720905:WBZ720907 WLV720905:WLV720907 WVR720905:WVR720907 J786441:J786443 JF786441:JF786443 TB786441:TB786443 ACX786441:ACX786443 AMT786441:AMT786443 AWP786441:AWP786443 BGL786441:BGL786443 BQH786441:BQH786443 CAD786441:CAD786443 CJZ786441:CJZ786443 CTV786441:CTV786443 DDR786441:DDR786443 DNN786441:DNN786443 DXJ786441:DXJ786443 EHF786441:EHF786443 ERB786441:ERB786443 FAX786441:FAX786443 FKT786441:FKT786443 FUP786441:FUP786443 GEL786441:GEL786443 GOH786441:GOH786443 GYD786441:GYD786443 HHZ786441:HHZ786443 HRV786441:HRV786443 IBR786441:IBR786443 ILN786441:ILN786443 IVJ786441:IVJ786443 JFF786441:JFF786443 JPB786441:JPB786443 JYX786441:JYX786443 KIT786441:KIT786443 KSP786441:KSP786443 LCL786441:LCL786443 LMH786441:LMH786443 LWD786441:LWD786443 MFZ786441:MFZ786443 MPV786441:MPV786443 MZR786441:MZR786443 NJN786441:NJN786443 NTJ786441:NTJ786443 ODF786441:ODF786443 ONB786441:ONB786443 OWX786441:OWX786443 PGT786441:PGT786443 PQP786441:PQP786443 QAL786441:QAL786443 QKH786441:QKH786443 QUD786441:QUD786443 RDZ786441:RDZ786443 RNV786441:RNV786443 RXR786441:RXR786443 SHN786441:SHN786443 SRJ786441:SRJ786443 TBF786441:TBF786443 TLB786441:TLB786443 TUX786441:TUX786443 UET786441:UET786443 UOP786441:UOP786443 UYL786441:UYL786443 VIH786441:VIH786443 VSD786441:VSD786443 WBZ786441:WBZ786443 WLV786441:WLV786443 WVR786441:WVR786443 J851977:J851979 JF851977:JF851979 TB851977:TB851979 ACX851977:ACX851979 AMT851977:AMT851979 AWP851977:AWP851979 BGL851977:BGL851979 BQH851977:BQH851979 CAD851977:CAD851979 CJZ851977:CJZ851979 CTV851977:CTV851979 DDR851977:DDR851979 DNN851977:DNN851979 DXJ851977:DXJ851979 EHF851977:EHF851979 ERB851977:ERB851979 FAX851977:FAX851979 FKT851977:FKT851979 FUP851977:FUP851979 GEL851977:GEL851979 GOH851977:GOH851979 GYD851977:GYD851979 HHZ851977:HHZ851979 HRV851977:HRV851979 IBR851977:IBR851979 ILN851977:ILN851979 IVJ851977:IVJ851979 JFF851977:JFF851979 JPB851977:JPB851979 JYX851977:JYX851979 KIT851977:KIT851979 KSP851977:KSP851979 LCL851977:LCL851979 LMH851977:LMH851979 LWD851977:LWD851979 MFZ851977:MFZ851979 MPV851977:MPV851979 MZR851977:MZR851979 NJN851977:NJN851979 NTJ851977:NTJ851979 ODF851977:ODF851979 ONB851977:ONB851979 OWX851977:OWX851979 PGT851977:PGT851979 PQP851977:PQP851979 QAL851977:QAL851979 QKH851977:QKH851979 QUD851977:QUD851979 RDZ851977:RDZ851979 RNV851977:RNV851979 RXR851977:RXR851979 SHN851977:SHN851979 SRJ851977:SRJ851979 TBF851977:TBF851979 TLB851977:TLB851979 TUX851977:TUX851979 UET851977:UET851979 UOP851977:UOP851979 UYL851977:UYL851979 VIH851977:VIH851979 VSD851977:VSD851979 WBZ851977:WBZ851979 WLV851977:WLV851979 WVR851977:WVR851979 J917513:J917515 JF917513:JF917515 TB917513:TB917515 ACX917513:ACX917515 AMT917513:AMT917515 AWP917513:AWP917515 BGL917513:BGL917515 BQH917513:BQH917515 CAD917513:CAD917515 CJZ917513:CJZ917515 CTV917513:CTV917515 DDR917513:DDR917515 DNN917513:DNN917515 DXJ917513:DXJ917515 EHF917513:EHF917515 ERB917513:ERB917515 FAX917513:FAX917515 FKT917513:FKT917515 FUP917513:FUP917515 GEL917513:GEL917515 GOH917513:GOH917515 GYD917513:GYD917515 HHZ917513:HHZ917515 HRV917513:HRV917515 IBR917513:IBR917515 ILN917513:ILN917515 IVJ917513:IVJ917515 JFF917513:JFF917515 JPB917513:JPB917515 JYX917513:JYX917515 KIT917513:KIT917515 KSP917513:KSP917515 LCL917513:LCL917515 LMH917513:LMH917515 LWD917513:LWD917515 MFZ917513:MFZ917515 MPV917513:MPV917515 MZR917513:MZR917515 NJN917513:NJN917515 NTJ917513:NTJ917515 ODF917513:ODF917515 ONB917513:ONB917515 OWX917513:OWX917515 PGT917513:PGT917515 PQP917513:PQP917515 QAL917513:QAL917515 QKH917513:QKH917515 QUD917513:QUD917515 RDZ917513:RDZ917515 RNV917513:RNV917515 RXR917513:RXR917515 SHN917513:SHN917515 SRJ917513:SRJ917515 TBF917513:TBF917515 TLB917513:TLB917515 TUX917513:TUX917515 UET917513:UET917515 UOP917513:UOP917515 UYL917513:UYL917515 VIH917513:VIH917515 VSD917513:VSD917515 WBZ917513:WBZ917515 WLV917513:WLV917515 WVR917513:WVR917515 J983049:J983051 JF983049:JF983051 TB983049:TB983051 ACX983049:ACX983051 AMT983049:AMT983051 AWP983049:AWP983051 BGL983049:BGL983051 BQH983049:BQH983051 CAD983049:CAD983051 CJZ983049:CJZ983051 CTV983049:CTV983051 DDR983049:DDR983051 DNN983049:DNN983051 DXJ983049:DXJ983051 EHF983049:EHF983051 ERB983049:ERB983051 FAX983049:FAX983051 FKT983049:FKT983051 FUP983049:FUP983051 GEL983049:GEL983051 GOH983049:GOH983051 GYD983049:GYD983051 HHZ983049:HHZ983051 HRV983049:HRV983051 IBR983049:IBR983051 ILN983049:ILN983051 IVJ983049:IVJ983051 JFF983049:JFF983051 JPB983049:JPB983051 JYX983049:JYX983051 KIT983049:KIT983051 KSP983049:KSP983051 LCL983049:LCL983051 LMH983049:LMH983051 LWD983049:LWD983051 MFZ983049:MFZ983051 MPV983049:MPV983051 MZR983049:MZR983051 NJN983049:NJN983051 NTJ983049:NTJ983051 ODF983049:ODF983051 ONB983049:ONB983051 OWX983049:OWX983051 PGT983049:PGT983051 PQP983049:PQP983051 QAL983049:QAL983051 QKH983049:QKH983051 QUD983049:QUD983051 RDZ983049:RDZ983051 RNV983049:RNV983051 RXR983049:RXR983051 SHN983049:SHN983051 SRJ983049:SRJ983051 TBF983049:TBF983051 TLB983049:TLB983051 TUX983049:TUX983051 UET983049:UET983051 UOP983049:UOP983051 UYL983049:UYL983051 VIH983049:VIH983051 VSD983049:VSD983051 WBZ983049:WBZ983051 WLV983049:WLV983051 WVR983049:WVR983051">
      <formula1>-99999999999999</formula1>
      <formula2>99999999999999</formula2>
    </dataValidation>
  </dataValidations>
  <printOptions horizontalCentered="1"/>
  <pageMargins left="0.47222222222222199" right="0.35416666666666702" top="1" bottom="1" header="0.51180555555555596" footer="0.51180555555555596"/>
  <pageSetup paperSize="9" orientation="portrai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sheetData/>
  <phoneticPr fontId="14" type="noConversion"/>
  <pageMargins left="0.69930555555555596" right="0.69930555555555596"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rangeList sheetStid="8" master=""/>
  <rangeList sheetStid="9" master=""/>
  <rangeList sheetStid="10" master=""/>
  <rangeList sheetStid="11" master=""/>
  <rangeList sheetStid="12" master=""/>
  <rangeList sheetStid="13" master=""/>
  <rangeList sheetStid="14" master=""/>
  <rangeList sheetStid="15"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rangeList sheetStid="26" master=""/>
  <rangeList sheetStid="27" master=""/>
  <rangeList sheetStid="28" master=""/>
  <rangeList sheetStid="29" master=""/>
  <rangeList sheetStid="30" master=""/>
  <rangeList sheetStid="31" master=""/>
  <rangeList sheetStid="32" master=""/>
  <rangeList sheetStid="33" master=""/>
  <rangeList sheetStid="34"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rangeList sheetStid="48" master=""/>
  <rangeList sheetStid="49" master=""/>
  <rangeList sheetStid="50" master=""/>
  <rangeList sheetStid="51" master=""/>
  <rangeList sheetStid="52" master=""/>
  <rangeList sheetStid="53" master=""/>
  <rangeList sheetStid="54" master=""/>
  <rangeList sheetStid="55" master=""/>
  <rangeList sheetStid="56" master=""/>
  <rangeList sheetStid="57" master=""/>
  <rangeList sheetStid="58" master=""/>
  <rangeList sheetStid="59" master=""/>
  <rangeList sheetStid="60" master=""/>
  <rangeList sheetStid="61" master=""/>
  <rangeList sheetStid="62" master=""/>
  <rangeList sheetStid="63" master=""/>
  <rangeList sheetStid="64" master=""/>
  <rangeList sheetStid="65" master=""/>
  <rangeList sheetStid="66" master=""/>
  <rangeList sheetStid="67" master=""/>
  <rangeList sheetStid="68" master=""/>
  <rangeList sheetStid="69" master=""/>
  <rangeList sheetStid="70" master=""/>
  <rangeList sheetStid="71" master=""/>
  <rangeList sheetStid="72" master=""/>
  <rangeList sheetStid="73" master=""/>
  <rangeList sheetStid="74" master=""/>
  <rangeList sheetStid="75" master=""/>
  <rangeList sheetStid="76" master=""/>
  <rangeList sheetStid="77" master=""/>
  <rangeList sheetStid="78" master=""/>
  <rangeList sheetStid="79" master=""/>
  <rangeList sheetStid="80" master=""/>
  <rangeList sheetStid="81" master=""/>
  <rangeList sheetStid="82" master=""/>
  <rangeList sheetStid="83" master=""/>
  <rangeList sheetStid="84" master=""/>
  <rangeList sheetStid="85" master=""/>
  <rangeList sheetStid="86" master=""/>
  <rangeList sheetStid="87" master=""/>
  <rangeList sheetStid="88" master=""/>
  <rangeList sheetStid="89" master=""/>
  <rangeList sheetStid="90" master=""/>
  <rangeList sheetStid="91" master=""/>
  <rangeList sheetStid="92" master=""/>
  <rangeList sheetStid="93" master=""/>
  <rangeList sheetStid="94" master=""/>
  <rangeList sheetStid="95" master=""/>
  <rangeList sheetStid="96" master=""/>
  <rangeList sheetStid="97" master=""/>
  <rangeList sheetStid="98" master=""/>
  <rangeList sheetStid="99" master=""/>
  <rangeList sheetStid="100" master=""/>
  <rangeList sheetStid="101" master=""/>
  <rangeList sheetStid="102" master=""/>
  <rangeList sheetStid="103" master=""/>
  <rangeList sheetStid="104" master=""/>
  <rangeList sheetStid="105" master=""/>
  <rangeList sheetStid="106" master=""/>
  <rangeList sheetStid="107" master=""/>
  <rangeList sheetStid="108" master=""/>
  <rangeList sheetStid="109" master=""/>
  <rangeList sheetStid="110" master=""/>
  <rangeList sheetStid="111" master=""/>
  <rangeList sheetStid="112" master=""/>
  <rangeList sheetStid="113" master=""/>
  <rangeList sheetStid="114" master=""/>
  <rangeList sheetStid="115" master=""/>
  <rangeList sheetStid="116" master=""/>
  <rangeList sheetStid="117" master=""/>
  <rangeList sheetStid="118" master=""/>
  <rangeList sheetStid="119" master=""/>
  <rangeList sheetStid="120" master=""/>
  <rangeList sheetStid="121" master=""/>
  <rangeList sheetStid="122" master=""/>
  <rangeList sheetStid="123" master=""/>
  <rangeList sheetStid="124" master=""/>
  <rangeList sheetStid="125" master=""/>
  <rangeList sheetStid="126" master=""/>
  <rangeList sheetStid="127" master=""/>
  <rangeList sheetStid="128" master=""/>
  <rangeList sheetStid="129" master=""/>
  <rangeList sheetStid="130" master=""/>
  <rangeList sheetStid="131" master=""/>
  <rangeList sheetStid="132" master=""/>
  <rangeList sheetStid="133" master=""/>
  <rangeList sheetStid="134" master=""/>
  <rangeList sheetStid="135" master=""/>
  <rangeList sheetStid="136" master=""/>
  <rangeList sheetStid="137" master=""/>
  <rangeList sheetStid="138" master=""/>
  <rangeList sheetStid="139" master=""/>
  <rangeList sheetStid="140" master=""/>
  <rangeList sheetStid="141" master=""/>
  <rangeList sheetStid="142" master=""/>
  <rangeList sheetStid="143" master=""/>
  <rangeList sheetStid="144" master=""/>
  <rangeList sheetStid="145" master=""/>
  <rangeList sheetStid="146" master=""/>
  <rangeList sheetStid="147" master=""/>
  <rangeList sheetStid="148" master=""/>
  <rangeList sheetStid="149" master=""/>
  <rangeList sheetStid="150" master=""/>
  <rangeList sheetStid="151" master=""/>
  <rangeList sheetStid="152" master=""/>
  <rangeList sheetStid="153" master=""/>
  <rangeList sheetStid="154" master=""/>
  <rangeList sheetStid="155" master=""/>
  <rangeList sheetStid="156" master=""/>
  <rangeList sheetStid="157" master=""/>
  <rangeList sheetStid="158" master=""/>
  <rangeList sheetStid="159" master=""/>
  <rangeList sheetStid="160" master=""/>
  <rangeList sheetStid="161" master=""/>
  <rangeList sheetStid="162" master=""/>
  <rangeList sheetStid="163" master=""/>
  <rangeList sheetStid="164" master=""/>
  <rangeList sheetStid="165" master=""/>
  <rangeList sheetStid="166" master=""/>
  <rangeList sheetStid="167" master=""/>
  <rangeList sheetStid="168" master=""/>
  <rangeList sheetStid="169" master=""/>
  <rangeList sheetStid="170" master=""/>
  <rangeList sheetStid="171" master=""/>
  <rangeList sheetStid="172" master=""/>
  <rangeList sheetStid="173" master=""/>
  <rangeList sheetStid="174" master=""/>
  <rangeList sheetStid="175" master=""/>
  <rangeList sheetStid="176" master=""/>
  <rangeList sheetStid="177" master=""/>
  <rangeList sheetStid="178" master=""/>
  <rangeList sheetStid="179" master=""/>
  <rangeList sheetStid="180" master=""/>
  <rangeList sheetStid="181" master=""/>
  <rangeList sheetStid="182" master=""/>
  <rangeList sheetStid="183" master=""/>
  <rangeList sheetStid="184" master=""/>
  <rangeList sheetStid="185" master=""/>
  <rangeList sheetStid="186" master=""/>
  <rangeList sheetStid="187" master=""/>
  <rangeList sheetStid="188" master=""/>
  <rangeList sheetStid="189" master=""/>
  <rangeList sheetStid="190" master=""/>
  <rangeList sheetStid="191" master=""/>
  <rangeList sheetStid="192" master=""/>
  <rangeList sheetStid="193" master=""/>
  <rangeList sheetStid="194" master=""/>
  <rangeList sheetStid="195" master=""/>
  <rangeList sheetStid="196" master=""/>
  <rangeList sheetStid="197" master=""/>
  <rangeList sheetStid="198" master=""/>
  <rangeList sheetStid="199" master=""/>
  <rangeList sheetStid="200" master=""/>
  <rangeList sheetStid="201" master=""/>
  <rangeList sheetStid="202" master=""/>
  <rangeList sheetStid="203" master=""/>
  <rangeList sheetStid="204" master=""/>
  <rangeList sheetStid="205" master=""/>
  <rangeList sheetStid="206" master=""/>
  <rangeList sheetStid="207" master=""/>
  <rangeList sheetStid="208" master=""/>
  <rangeList sheetStid="209" master=""/>
  <rangeList sheetStid="210" master=""/>
  <rangeList sheetStid="211" master=""/>
  <rangeList sheetStid="212" master=""/>
  <rangeList sheetStid="213" master=""/>
  <rangeList sheetStid="214" master=""/>
  <rangeList sheetStid="215" master=""/>
  <rangeList sheetStid="216" master=""/>
  <rangeList sheetStid="217" master=""/>
  <rangeList sheetStid="218" master=""/>
  <rangeList sheetStid="219" master=""/>
  <rangeList sheetStid="220" master=""/>
  <rangeList sheetStid="221" master=""/>
  <rangeList sheetStid="222" master=""/>
  <rangeList sheetStid="223" master=""/>
  <rangeList sheetStid="224" master=""/>
  <rangeList sheetStid="225" master=""/>
  <rangeList sheetStid="226" master=""/>
  <rangeList sheetStid="227" master=""/>
  <rangeList sheetStid="228" master=""/>
  <rangeList sheetStid="229" master=""/>
  <rangeList sheetStid="230" master=""/>
  <rangeList sheetStid="231" master=""/>
  <rangeList sheetStid="232" master=""/>
  <rangeList sheetStid="233" master=""/>
  <rangeList sheetStid="234" master=""/>
  <rangeList sheetStid="235" master=""/>
  <rangeList sheetStid="236" master=""/>
  <rangeList sheetStid="237" master=""/>
  <rangeList sheetStid="238" master=""/>
  <rangeList sheetStid="239" master=""/>
  <rangeList sheetStid="240" master=""/>
  <rangeList sheetStid="241" master=""/>
  <rangeList sheetStid="242" master=""/>
  <rangeList sheetStid="243" master=""/>
  <rangeList sheetStid="244" master=""/>
  <rangeList sheetStid="245" master=""/>
  <rangeList sheetStid="246" master=""/>
  <rangeList sheetStid="247" master=""/>
  <rangeList sheetStid="248" master=""/>
  <rangeList sheetStid="249" master=""/>
  <rangeList sheetStid="250" master=""/>
  <rangeList sheetStid="251" master=""/>
  <rangeList sheetStid="252" master=""/>
  <rangeList sheetStid="253" master=""/>
  <rangeList sheetStid="254" master=""/>
  <rangeList sheetStid="255" master=""/>
  <rangeList sheetStid="256" master=""/>
  <rangeList sheetStid="257" master=""/>
  <rangeList sheetStid="258" master=""/>
  <rangeList sheetStid="259" master=""/>
  <rangeList sheetStid="260" master=""/>
  <rangeList sheetStid="261" master=""/>
  <rangeList sheetStid="262" master=""/>
  <rangeList sheetStid="263" master=""/>
  <rangeList sheetStid="264" master=""/>
  <rangeList sheetStid="265" master=""/>
  <rangeList sheetStid="266" master=""/>
  <rangeList sheetStid="267" master=""/>
  <rangeList sheetStid="268" master=""/>
  <rangeList sheetStid="269" master=""/>
  <rangeList sheetStid="270" master=""/>
  <rangeList sheetStid="271" master=""/>
  <rangeList sheetStid="272" master=""/>
  <rangeList sheetStid="273" master=""/>
  <rangeList sheetStid="274" master=""/>
  <rangeList sheetStid="275" master=""/>
  <rangeList sheetStid="276" master=""/>
  <rangeList sheetStid="277" master=""/>
  <rangeList sheetStid="278" master=""/>
  <rangeList sheetStid="279" master=""/>
  <rangeList sheetStid="280" master=""/>
  <rangeList sheetStid="281" master=""/>
  <rangeList sheetStid="282" master=""/>
  <rangeList sheetStid="283" master=""/>
  <rangeList sheetStid="284" master=""/>
  <rangeList sheetStid="285" master=""/>
  <rangeList sheetStid="286" master=""/>
  <rangeList sheetStid="287" master=""/>
  <rangeList sheetStid="288" master=""/>
  <rangeList sheetStid="289" master=""/>
  <rangeList sheetStid="290" master=""/>
  <rangeList sheetStid="291" master=""/>
  <rangeList sheetStid="292" master=""/>
  <rangeList sheetStid="293" master=""/>
  <rangeList sheetStid="294" master=""/>
  <rangeList sheetStid="295" master=""/>
  <rangeList sheetStid="296" master=""/>
  <rangeList sheetStid="297" master=""/>
  <rangeList sheetStid="298" master=""/>
  <rangeList sheetStid="299" master=""/>
  <rangeList sheetStid="300" master=""/>
  <rangeList sheetStid="301" master=""/>
  <rangeList sheetStid="302" master=""/>
  <rangeList sheetStid="303" master=""/>
  <rangeList sheetStid="304" master=""/>
  <rangeList sheetStid="305" master=""/>
  <rangeList sheetStid="306" master=""/>
  <rangeList sheetStid="307" master=""/>
  <rangeList sheetStid="308" master=""/>
  <rangeList sheetStid="309" master=""/>
  <rangeList sheetStid="310" master=""/>
  <rangeList sheetStid="311" master=""/>
  <rangeList sheetStid="312" master=""/>
  <rangeList sheetStid="313" master=""/>
  <rangeList sheetStid="314" master=""/>
  <rangeList sheetStid="315" master=""/>
  <rangeList sheetStid="316" master=""/>
  <rangeList sheetStid="317" master=""/>
  <rangeList sheetStid="318" master=""/>
  <rangeList sheetStid="319" master=""/>
  <rangeList sheetStid="320" master=""/>
  <rangeList sheetStid="321" master=""/>
  <rangeList sheetStid="322" master=""/>
  <rangeList sheetStid="323" master=""/>
  <rangeList sheetStid="324" master=""/>
  <rangeList sheetStid="325" master=""/>
  <rangeList sheetStid="326" master=""/>
  <rangeList sheetStid="327" master=""/>
  <rangeList sheetStid="328" master=""/>
  <rangeList sheetStid="329" master=""/>
  <rangeList sheetStid="330" master=""/>
  <rangeList sheetStid="331" master=""/>
  <rangeList sheetStid="332" master=""/>
  <rangeList sheetStid="333" master=""/>
  <rangeList sheetStid="334" master=""/>
  <rangeList sheetStid="335" master=""/>
  <rangeList sheetStid="336" master=""/>
  <rangeList sheetStid="337" master=""/>
  <rangeList sheetStid="338" master=""/>
  <rangeList sheetStid="339" master=""/>
  <rangeList sheetStid="340" master=""/>
  <rangeList sheetStid="341" master=""/>
  <rangeList sheetStid="342" master=""/>
  <rangeList sheetStid="343" master=""/>
  <rangeList sheetStid="344" master=""/>
  <rangeList sheetStid="345" master=""/>
  <rangeList sheetStid="346" master=""/>
  <rangeList sheetStid="347" master=""/>
  <rangeList sheetStid="348" master=""/>
  <rangeList sheetStid="349" master=""/>
  <rangeList sheetStid="350" master=""/>
  <rangeList sheetStid="351" master=""/>
  <rangeList sheetStid="352" master=""/>
  <rangeList sheetStid="353" master=""/>
  <rangeList sheetStid="354" master=""/>
  <rangeList sheetStid="355" master=""/>
  <rangeList sheetStid="356" master=""/>
  <rangeList sheetStid="357" master=""/>
  <rangeList sheetStid="358" master=""/>
  <rangeList sheetStid="359" master=""/>
  <rangeList sheetStid="360" master=""/>
  <rangeList sheetStid="361" master=""/>
  <rangeList sheetStid="362" master=""/>
  <rangeList sheetStid="363" master=""/>
  <rangeList sheetStid="364" master=""/>
  <rangeList sheetStid="365" master=""/>
  <rangeList sheetStid="366" master=""/>
  <rangeList sheetStid="367" master=""/>
  <rangeList sheetStid="368" master=""/>
  <rangeList sheetStid="369" master=""/>
  <rangeList sheetStid="370" master=""/>
  <rangeList sheetStid="371" master=""/>
  <rangeList sheetStid="372" master=""/>
  <rangeList sheetStid="373" master=""/>
  <rangeList sheetStid="374" master=""/>
  <rangeList sheetStid="375" master=""/>
  <rangeList sheetStid="376" master=""/>
  <rangeList sheetStid="377" master=""/>
  <rangeList sheetStid="378" master=""/>
  <rangeList sheetStid="379" master=""/>
  <rangeList sheetStid="380" master=""/>
  <rangeList sheetStid="381" master=""/>
  <rangeList sheetStid="382" master=""/>
  <rangeList sheetStid="383" master=""/>
  <rangeList sheetStid="384" master=""/>
  <rangeList sheetStid="385" master=""/>
  <rangeList sheetStid="386" master=""/>
  <rangeList sheetStid="387" master=""/>
  <rangeList sheetStid="388" master=""/>
  <rangeList sheetStid="389" master=""/>
  <rangeList sheetStid="390" master=""/>
  <rangeList sheetStid="391" master=""/>
  <rangeList sheetStid="392" master=""/>
  <rangeList sheetStid="393" master=""/>
  <rangeList sheetStid="394" master=""/>
  <rangeList sheetStid="395" master=""/>
  <rangeList sheetStid="396" master=""/>
  <rangeList sheetStid="397" master=""/>
  <rangeList sheetStid="398" master=""/>
  <rangeList sheetStid="399" master=""/>
  <rangeList sheetStid="400" master=""/>
  <rangeList sheetStid="401" master=""/>
  <rangeList sheetStid="402" master=""/>
  <rangeList sheetStid="403" master=""/>
  <rangeList sheetStid="404" master=""/>
  <rangeList sheetStid="405" master=""/>
  <rangeList sheetStid="406" master=""/>
  <rangeList sheetStid="407" master=""/>
  <rangeList sheetStid="408" master=""/>
  <rangeList sheetStid="409" master=""/>
  <rangeList sheetStid="410" master=""/>
  <rangeList sheetStid="411" master=""/>
  <rangeList sheetStid="412" master=""/>
  <rangeList sheetStid="413" master=""/>
  <rangeList sheetStid="414" master=""/>
  <rangeList sheetStid="415" master=""/>
  <rangeList sheetStid="416" master=""/>
  <rangeList sheetStid="417" master=""/>
  <rangeList sheetStid="418" master=""/>
  <rangeList sheetStid="419" master=""/>
  <rangeList sheetStid="420" master=""/>
  <rangeList sheetStid="421" master=""/>
  <rangeList sheetStid="422" master=""/>
  <rangeList sheetStid="423" master=""/>
  <rangeList sheetStid="424" master=""/>
  <rangeList sheetStid="425" master=""/>
  <rangeList sheetStid="426" master=""/>
  <rangeList sheetStid="427" master=""/>
  <rangeList sheetStid="428" master=""/>
  <rangeList sheetStid="429" master=""/>
  <rangeList sheetStid="430" master=""/>
  <rangeList sheetStid="431" master=""/>
  <rangeList sheetStid="432" master=""/>
  <rangeList sheetStid="433" master=""/>
  <rangeList sheetStid="434" master=""/>
  <rangeList sheetStid="435" master=""/>
  <rangeList sheetStid="436" master=""/>
  <rangeList sheetStid="437" master=""/>
  <rangeList sheetStid="438" master=""/>
  <rangeList sheetStid="439" master=""/>
  <rangeList sheetStid="440" master=""/>
  <rangeList sheetStid="441" master=""/>
  <rangeList sheetStid="442" master=""/>
  <rangeList sheetStid="443" master=""/>
  <rangeList sheetStid="444" master=""/>
  <rangeList sheetStid="445" master=""/>
  <rangeList sheetStid="446" master=""/>
  <rangeList sheetStid="447" master=""/>
  <rangeList sheetStid="448" master=""/>
  <rangeList sheetStid="449" master=""/>
  <rangeList sheetStid="450" master=""/>
  <rangeList sheetStid="451" master=""/>
  <rangeList sheetStid="452" master=""/>
  <rangeList sheetStid="453" master=""/>
  <rangeList sheetStid="454" master=""/>
  <rangeList sheetStid="455" master=""/>
  <rangeList sheetStid="456" master=""/>
  <rangeList sheetStid="457" master=""/>
  <rangeList sheetStid="458" master=""/>
  <rangeList sheetStid="459" master=""/>
  <rangeList sheetStid="460" master=""/>
  <rangeList sheetStid="461" master=""/>
  <rangeList sheetStid="462" master=""/>
  <rangeList sheetStid="463" master=""/>
  <rangeList sheetStid="464" master=""/>
  <rangeList sheetStid="465" master=""/>
  <rangeList sheetStid="466" master=""/>
  <rangeList sheetStid="467" master=""/>
  <rangeList sheetStid="468" master=""/>
  <rangeList sheetStid="469" master=""/>
  <rangeList sheetStid="470" master=""/>
  <rangeList sheetStid="471" master=""/>
  <rangeList sheetStid="472" master=""/>
  <rangeList sheetStid="473" master=""/>
  <rangeList sheetStid="474" master=""/>
  <rangeList sheetStid="475" master=""/>
  <rangeList sheetStid="476" master=""/>
  <rangeList sheetStid="477" master=""/>
  <rangeList sheetStid="478" master=""/>
  <rangeList sheetStid="479" master=""/>
  <rangeList sheetStid="480" master=""/>
  <rangeList sheetStid="481" master=""/>
  <rangeList sheetStid="482" master=""/>
  <rangeList sheetStid="483" master=""/>
  <rangeList sheetStid="484" master=""/>
  <rangeList sheetStid="485" master=""/>
  <rangeList sheetStid="486" master=""/>
  <rangeList sheetStid="487" master=""/>
  <rangeList sheetStid="488" master=""/>
  <rangeList sheetStid="489" master=""/>
  <rangeList sheetStid="490" master=""/>
  <rangeList sheetStid="491" master=""/>
  <rangeList sheetStid="492" master=""/>
  <rangeList sheetStid="493" master=""/>
  <rangeList sheetStid="494" master=""/>
  <rangeList sheetStid="495" master=""/>
  <rangeList sheetStid="496" master=""/>
  <rangeList sheetStid="497" master=""/>
  <rangeList sheetStid="498" master=""/>
  <rangeList sheetStid="499" master=""/>
  <rangeList sheetStid="500" master=""/>
  <rangeList sheetStid="501" master=""/>
  <rangeList sheetStid="502" master=""/>
  <rangeList sheetStid="503" master=""/>
  <rangeList sheetStid="504" master=""/>
  <rangeList sheetStid="505" master=""/>
  <rangeList sheetStid="506" master=""/>
  <rangeList sheetStid="507" master=""/>
  <rangeList sheetStid="508" master=""/>
  <rangeList sheetStid="509" master=""/>
  <rangeList sheetStid="510" master=""/>
  <rangeList sheetStid="511" master=""/>
  <rangeList sheetStid="512" master=""/>
  <rangeList sheetStid="513" master=""/>
  <rangeList sheetStid="514" master=""/>
  <rangeList sheetStid="515" master=""/>
  <rangeList sheetStid="516" master=""/>
  <rangeList sheetStid="517" master=""/>
  <rangeList sheetStid="518" master=""/>
  <rangeList sheetStid="519" master=""/>
  <rangeList sheetStid="520" master=""/>
  <rangeList sheetStid="521" master=""/>
  <rangeList sheetStid="522" master=""/>
  <rangeList sheetStid="523" master=""/>
  <rangeList sheetStid="524" master=""/>
  <rangeList sheetStid="525" master=""/>
  <rangeList sheetStid="526" master=""/>
  <rangeList sheetStid="527" master=""/>
  <rangeList sheetStid="528" master=""/>
  <rangeList sheetStid="529" master=""/>
  <rangeList sheetStid="530" master=""/>
  <rangeList sheetStid="531" master=""/>
  <rangeList sheetStid="532" master=""/>
  <rangeList sheetStid="533" master=""/>
  <rangeList sheetStid="534" master=""/>
  <rangeList sheetStid="535" master=""/>
  <rangeList sheetStid="536" master=""/>
  <rangeList sheetStid="537" master=""/>
  <rangeList sheetStid="538" master=""/>
  <rangeList sheetStid="539" master=""/>
  <rangeList sheetStid="540" master=""/>
  <rangeList sheetStid="541" master=""/>
  <rangeList sheetStid="542" master=""/>
  <rangeList sheetStid="543" master=""/>
  <rangeList sheetStid="544" master=""/>
  <rangeList sheetStid="545" master=""/>
  <rangeList sheetStid="546" master=""/>
  <rangeList sheetStid="547" master=""/>
  <rangeList sheetStid="548" master=""/>
  <rangeList sheetStid="549" master=""/>
  <rangeList sheetStid="550" master=""/>
  <rangeList sheetStid="551" master=""/>
  <rangeList sheetStid="552" master=""/>
  <rangeList sheetStid="553" master=""/>
  <rangeList sheetStid="554" master=""/>
  <rangeList sheetStid="555" master=""/>
  <rangeList sheetStid="556" master=""/>
  <rangeList sheetStid="557" master=""/>
  <rangeList sheetStid="558" master=""/>
  <rangeList sheetStid="559" master=""/>
  <rangeList sheetStid="560" master=""/>
  <rangeList sheetStid="561" master=""/>
  <rangeList sheetStid="562" master=""/>
  <rangeList sheetStid="563" master=""/>
  <rangeList sheetStid="564" master=""/>
  <rangeList sheetStid="565" master=""/>
  <rangeList sheetStid="566" master=""/>
  <rangeList sheetStid="567" master=""/>
  <rangeList sheetStid="568" master=""/>
  <rangeList sheetStid="569" master=""/>
  <rangeList sheetStid="570" master=""/>
  <rangeList sheetStid="571" master=""/>
  <rangeList sheetStid="572" master=""/>
  <rangeList sheetStid="573" master=""/>
  <rangeList sheetStid="574" master=""/>
  <rangeList sheetStid="575" master=""/>
  <rangeList sheetStid="576" master=""/>
  <rangeList sheetStid="577" master=""/>
  <rangeList sheetStid="578" master=""/>
  <rangeList sheetStid="579" master=""/>
  <rangeList sheetStid="580" master=""/>
  <rangeList sheetStid="581" master=""/>
  <rangeList sheetStid="582" master=""/>
  <rangeList sheetStid="583" master=""/>
  <rangeList sheetStid="584" master=""/>
  <rangeList sheetStid="585" master=""/>
  <rangeList sheetStid="586" master=""/>
  <rangeList sheetStid="587" master=""/>
  <rangeList sheetStid="588" master=""/>
  <rangeList sheetStid="589" master=""/>
  <rangeList sheetStid="590" master=""/>
  <rangeList sheetStid="591" master=""/>
  <rangeList sheetStid="592" master=""/>
  <rangeList sheetStid="593" master=""/>
  <rangeList sheetStid="594" master=""/>
  <rangeList sheetStid="595" master=""/>
  <rangeList sheetStid="596" master=""/>
  <rangeList sheetStid="597" master=""/>
  <rangeList sheetStid="598" master=""/>
  <rangeList sheetStid="599" master=""/>
  <rangeList sheetStid="600" master=""/>
  <rangeList sheetStid="601" master=""/>
  <rangeList sheetStid="602" master=""/>
  <rangeList sheetStid="603" master=""/>
  <rangeList sheetStid="604" master=""/>
  <rangeList sheetStid="605" master=""/>
  <rangeList sheetStid="606" master=""/>
  <rangeList sheetStid="607" master=""/>
  <rangeList sheetStid="608" master=""/>
  <rangeList sheetStid="609" master=""/>
  <rangeList sheetStid="610" master=""/>
  <rangeList sheetStid="611" master=""/>
  <rangeList sheetStid="612" master=""/>
  <rangeList sheetStid="613" master=""/>
  <rangeList sheetStid="614" master=""/>
  <rangeList sheetStid="615" master=""/>
  <rangeList sheetStid="616" master=""/>
  <rangeList sheetStid="617" master=""/>
  <rangeList sheetStid="618" master=""/>
  <rangeList sheetStid="619" master=""/>
  <rangeList sheetStid="620" master=""/>
  <rangeList sheetStid="621" master=""/>
  <rangeList sheetStid="622" master=""/>
  <rangeList sheetStid="623" master=""/>
  <rangeList sheetStid="624" master=""/>
  <rangeList sheetStid="625" master=""/>
  <rangeList sheetStid="626" master=""/>
  <rangeList sheetStid="627" master=""/>
  <rangeList sheetStid="628" master=""/>
  <rangeList sheetStid="629" master=""/>
  <rangeList sheetStid="630" master=""/>
  <rangeList sheetStid="631" master=""/>
  <rangeList sheetStid="632" master=""/>
  <rangeList sheetStid="633" master=""/>
  <rangeList sheetStid="634" master=""/>
  <rangeList sheetStid="635" master=""/>
  <rangeList sheetStid="636" master=""/>
  <rangeList sheetStid="637" master=""/>
  <rangeList sheetStid="638" master=""/>
  <rangeList sheetStid="639" master=""/>
  <rangeList sheetStid="640" master=""/>
  <rangeList sheetStid="641" master=""/>
  <rangeList sheetStid="642" master=""/>
  <rangeList sheetStid="643" master=""/>
  <rangeList sheetStid="644" master=""/>
  <rangeList sheetStid="645" master=""/>
  <rangeList sheetStid="646" master=""/>
  <rangeList sheetStid="647" master=""/>
  <rangeList sheetStid="648" master=""/>
  <rangeList sheetStid="649" master=""/>
  <rangeList sheetStid="650" master=""/>
  <rangeList sheetStid="651" master=""/>
  <rangeList sheetStid="652" master=""/>
  <rangeList sheetStid="653" master=""/>
  <rangeList sheetStid="654" master=""/>
  <rangeList sheetStid="655" master=""/>
  <rangeList sheetStid="656" master=""/>
  <rangeList sheetStid="657" master=""/>
  <rangeList sheetStid="658" master=""/>
  <rangeList sheetStid="659" master=""/>
  <rangeList sheetStid="660" master=""/>
  <rangeList sheetStid="661" master=""/>
  <rangeList sheetStid="662" master=""/>
  <rangeList sheetStid="663" master=""/>
  <rangeList sheetStid="664" master=""/>
  <rangeList sheetStid="665" master=""/>
  <rangeList sheetStid="666" master=""/>
  <rangeList sheetStid="667" master=""/>
  <rangeList sheetStid="668" master=""/>
  <rangeList sheetStid="669" master=""/>
  <rangeList sheetStid="670" master=""/>
  <rangeList sheetStid="671" master=""/>
  <rangeList sheetStid="672" master=""/>
  <rangeList sheetStid="673" master=""/>
  <rangeList sheetStid="674" master=""/>
  <rangeList sheetStid="675" master=""/>
  <rangeList sheetStid="676" master=""/>
  <rangeList sheetStid="677" master=""/>
  <rangeList sheetStid="678" master=""/>
  <rangeList sheetStid="679" master=""/>
  <rangeList sheetStid="680" master=""/>
  <rangeList sheetStid="681" master=""/>
  <rangeList sheetStid="682" master=""/>
  <rangeList sheetStid="683" master=""/>
  <rangeList sheetStid="684" master=""/>
  <rangeList sheetStid="685" master=""/>
  <rangeList sheetStid="686" master=""/>
  <rangeList sheetStid="687" master=""/>
  <rangeList sheetStid="688" master=""/>
  <rangeList sheetStid="689" master=""/>
  <rangeList sheetStid="690" master=""/>
  <rangeList sheetStid="691" master=""/>
  <rangeList sheetStid="692" master=""/>
  <rangeList sheetStid="693" master=""/>
  <rangeList sheetStid="694" master=""/>
  <rangeList sheetStid="695" master=""/>
  <rangeList sheetStid="696" master=""/>
  <rangeList sheetStid="697" master=""/>
  <rangeList sheetStid="698" master=""/>
  <rangeList sheetStid="699" master=""/>
  <rangeList sheetStid="700" master=""/>
  <rangeList sheetStid="701" master=""/>
  <rangeList sheetStid="702" master=""/>
  <rangeList sheetStid="703" master=""/>
  <rangeList sheetStid="704" master=""/>
  <rangeList sheetStid="705" master=""/>
  <rangeList sheetStid="706" master=""/>
  <rangeList sheetStid="707" master=""/>
  <rangeList sheetStid="708" master=""/>
  <rangeList sheetStid="709" master=""/>
  <rangeList sheetStid="710" master=""/>
  <rangeList sheetStid="711" master=""/>
  <rangeList sheetStid="712" master=""/>
  <rangeList sheetStid="713" master=""/>
  <rangeList sheetStid="714" master=""/>
  <rangeList sheetStid="715" master=""/>
  <rangeList sheetStid="716" master=""/>
  <rangeList sheetStid="717" master=""/>
  <rangeList sheetStid="718" master=""/>
  <rangeList sheetStid="719" master=""/>
  <rangeList sheetStid="720" master=""/>
  <rangeList sheetStid="721" master=""/>
  <rangeList sheetStid="722" master=""/>
  <rangeList sheetStid="723" master=""/>
  <rangeList sheetStid="724" master=""/>
  <rangeList sheetStid="725" master=""/>
  <rangeList sheetStid="726" master=""/>
  <rangeList sheetStid="727" master=""/>
  <rangeList sheetStid="728" master=""/>
  <rangeList sheetStid="729" master=""/>
  <rangeList sheetStid="730" master=""/>
  <rangeList sheetStid="731" master=""/>
  <rangeList sheetStid="732" master=""/>
  <rangeList sheetStid="733" master=""/>
  <rangeList sheetStid="734" master=""/>
  <rangeList sheetStid="735" master=""/>
  <rangeList sheetStid="736" master=""/>
  <rangeList sheetStid="737" master=""/>
  <rangeList sheetStid="738" master=""/>
  <rangeList sheetStid="739" master=""/>
  <rangeList sheetStid="740" master=""/>
  <rangeList sheetStid="741" master=""/>
  <rangeList sheetStid="742" master=""/>
  <rangeList sheetStid="743" master=""/>
  <rangeList sheetStid="744" master=""/>
  <rangeList sheetStid="745" master=""/>
  <rangeList sheetStid="746" master=""/>
  <rangeList sheetStid="747" master=""/>
  <rangeList sheetStid="748" master=""/>
  <rangeList sheetStid="749" master=""/>
  <rangeList sheetStid="750" master=""/>
  <rangeList sheetStid="751" master=""/>
  <rangeList sheetStid="752" master=""/>
  <rangeList sheetStid="753" master=""/>
  <rangeList sheetStid="754" master=""/>
  <rangeList sheetStid="755" master=""/>
  <rangeList sheetStid="756" master=""/>
  <rangeList sheetStid="757" master=""/>
  <rangeList sheetStid="758" master=""/>
  <rangeList sheetStid="759" master=""/>
  <rangeList sheetStid="760" master=""/>
  <rangeList sheetStid="761" master=""/>
  <rangeList sheetStid="762" master=""/>
  <rangeList sheetStid="763" master=""/>
  <rangeList sheetStid="764" master=""/>
  <rangeList sheetStid="765" master=""/>
  <rangeList sheetStid="766" master=""/>
  <rangeList sheetStid="767" master=""/>
  <rangeList sheetStid="768" master=""/>
  <rangeList sheetStid="769" master=""/>
  <rangeList sheetStid="770" master=""/>
  <rangeList sheetStid="771" master=""/>
  <rangeList sheetStid="772" master=""/>
  <rangeList sheetStid="773" master=""/>
  <rangeList sheetStid="774" master=""/>
  <rangeList sheetStid="775" master=""/>
  <rangeList sheetStid="776" master=""/>
  <rangeList sheetStid="777" master=""/>
  <rangeList sheetStid="778" master=""/>
  <rangeList sheetStid="779" master=""/>
  <rangeList sheetStid="780" master=""/>
  <rangeList sheetStid="781" master=""/>
  <rangeList sheetStid="782" master=""/>
  <rangeList sheetStid="783" master=""/>
  <rangeList sheetStid="784" master=""/>
  <rangeList sheetStid="785" master=""/>
  <rangeList sheetStid="786" master=""/>
  <rangeList sheetStid="787" master=""/>
  <rangeList sheetStid="788" master=""/>
  <rangeList sheetStid="789" master=""/>
  <rangeList sheetStid="790" master=""/>
  <rangeList sheetStid="791" master=""/>
  <rangeList sheetStid="792" master=""/>
  <rangeList sheetStid="793" master=""/>
  <rangeList sheetStid="794" master=""/>
  <rangeList sheetStid="795" master=""/>
  <rangeList sheetStid="796" master=""/>
  <rangeList sheetStid="797" master=""/>
  <rangeList sheetStid="798" master=""/>
  <rangeList sheetStid="799" master=""/>
  <rangeList sheetStid="800" master=""/>
  <rangeList sheetStid="801" master=""/>
  <rangeList sheetStid="802" master=""/>
  <rangeList sheetStid="803" master=""/>
  <rangeList sheetStid="804" master=""/>
  <rangeList sheetStid="805" master=""/>
  <rangeList sheetStid="806" master=""/>
  <rangeList sheetStid="807" master=""/>
  <rangeList sheetStid="808" master=""/>
  <rangeList sheetStid="809" master=""/>
  <rangeList sheetStid="810" master=""/>
  <rangeList sheetStid="811" master=""/>
  <rangeList sheetStid="812" master=""/>
  <rangeList sheetStid="813" master=""/>
  <rangeList sheetStid="814" master=""/>
  <rangeList sheetStid="815" master=""/>
  <rangeList sheetStid="816" master=""/>
  <rangeList sheetStid="817" master=""/>
  <rangeList sheetStid="818" master=""/>
  <rangeList sheetStid="819" master=""/>
  <rangeList sheetStid="820" master=""/>
  <rangeList sheetStid="821" master=""/>
  <rangeList sheetStid="822" master=""/>
  <rangeList sheetStid="823" master=""/>
  <rangeList sheetStid="824" master=""/>
  <rangeList sheetStid="825" master=""/>
  <rangeList sheetStid="826" master=""/>
  <rangeList sheetStid="827" master=""/>
  <rangeList sheetStid="828" master=""/>
  <rangeList sheetStid="829" master=""/>
  <rangeList sheetStid="830" master=""/>
  <rangeList sheetStid="831" master=""/>
  <rangeList sheetStid="832" master=""/>
  <rangeList sheetStid="833" master=""/>
  <rangeList sheetStid="834" master=""/>
  <rangeList sheetStid="835" master=""/>
  <rangeList sheetStid="836" master=""/>
  <rangeList sheetStid="837" master=""/>
  <rangeList sheetStid="838" master=""/>
  <rangeList sheetStid="839" master=""/>
  <rangeList sheetStid="840" master=""/>
  <rangeList sheetStid="841" master=""/>
  <rangeList sheetStid="842" master=""/>
  <rangeList sheetStid="843" master=""/>
  <rangeList sheetStid="844" master=""/>
  <rangeList sheetStid="845" master=""/>
  <rangeList sheetStid="846" master=""/>
  <rangeList sheetStid="847" master=""/>
  <rangeList sheetStid="848" master=""/>
  <rangeList sheetStid="849" master=""/>
  <rangeList sheetStid="850" master=""/>
  <rangeList sheetStid="851" master=""/>
  <rangeList sheetStid="852" master=""/>
  <rangeList sheetStid="853" master=""/>
  <rangeList sheetStid="854" master=""/>
  <rangeList sheetStid="855" master=""/>
  <rangeList sheetStid="856" master=""/>
  <rangeList sheetStid="857" master=""/>
  <rangeList sheetStid="858" master=""/>
  <rangeList sheetStid="859" master=""/>
  <rangeList sheetStid="860" master=""/>
  <rangeList sheetStid="861" master=""/>
  <rangeList sheetStid="862" master=""/>
  <rangeList sheetStid="863" master=""/>
  <rangeList sheetStid="864" master=""/>
  <rangeList sheetStid="865" master=""/>
  <rangeList sheetStid="866" master=""/>
  <rangeList sheetStid="867" master=""/>
  <rangeList sheetStid="868" master=""/>
  <rangeList sheetStid="869" master=""/>
  <rangeList sheetStid="870" master=""/>
  <rangeList sheetStid="871" master=""/>
  <rangeList sheetStid="872" master=""/>
  <rangeList sheetStid="873" master=""/>
  <rangeList sheetStid="874" master=""/>
  <rangeList sheetStid="875" master=""/>
  <rangeList sheetStid="876" master=""/>
  <rangeList sheetStid="877" master=""/>
  <rangeList sheetStid="878" master=""/>
  <rangeList sheetStid="879" master=""/>
  <rangeList sheetStid="880" master=""/>
  <rangeList sheetStid="881" master=""/>
  <rangeList sheetStid="882" master=""/>
  <rangeList sheetStid="883" master=""/>
  <rangeList sheetStid="884" master=""/>
  <rangeList sheetStid="885" master=""/>
  <rangeList sheetStid="886" master=""/>
  <rangeList sheetStid="887" master=""/>
  <rangeList sheetStid="888" master=""/>
  <rangeList sheetStid="889" master=""/>
  <rangeList sheetStid="890" master=""/>
  <rangeList sheetStid="891" master=""/>
  <rangeList sheetStid="892" master=""/>
  <rangeList sheetStid="893" master=""/>
  <rangeList sheetStid="894" master=""/>
  <rangeList sheetStid="895" master=""/>
  <rangeList sheetStid="896" master=""/>
  <rangeList sheetStid="897" master=""/>
  <rangeList sheetStid="898" master=""/>
  <rangeList sheetStid="899" master=""/>
  <rangeList sheetStid="900" master=""/>
  <rangeList sheetStid="901" master=""/>
  <rangeList sheetStid="902" master=""/>
  <rangeList sheetStid="903" master=""/>
  <rangeList sheetStid="904" master=""/>
  <rangeList sheetStid="905" master=""/>
  <rangeList sheetStid="906" master=""/>
  <rangeList sheetStid="907" master=""/>
  <rangeList sheetStid="908" master=""/>
  <rangeList sheetStid="909" master=""/>
  <rangeList sheetStid="910" master=""/>
  <rangeList sheetStid="911" master=""/>
  <rangeList sheetStid="912" master=""/>
  <rangeList sheetStid="913" master=""/>
  <rangeList sheetStid="914" master=""/>
  <rangeList sheetStid="915" master=""/>
  <rangeList sheetStid="916" master=""/>
  <rangeList sheetStid="917" master=""/>
  <rangeList sheetStid="918" master=""/>
  <rangeList sheetStid="919" master=""/>
  <rangeList sheetStid="920" master=""/>
  <rangeList sheetStid="921" master=""/>
  <rangeList sheetStid="922" master=""/>
  <rangeList sheetStid="923" master=""/>
  <rangeList sheetStid="924" master=""/>
  <rangeList sheetStid="925" master=""/>
  <rangeList sheetStid="926" master=""/>
  <rangeList sheetStid="927" master=""/>
  <rangeList sheetStid="928" master=""/>
  <rangeList sheetStid="929" master=""/>
  <rangeList sheetStid="930" master=""/>
  <rangeList sheetStid="931" master=""/>
  <rangeList sheetStid="932" master=""/>
  <rangeList sheetStid="933" master=""/>
  <rangeList sheetStid="934" master=""/>
  <rangeList sheetStid="935" master=""/>
  <rangeList sheetStid="936" master=""/>
  <rangeList sheetStid="937" master=""/>
  <rangeList sheetStid="938" master=""/>
  <rangeList sheetStid="939" master=""/>
  <rangeList sheetStid="940" master=""/>
  <rangeList sheetStid="941" master=""/>
  <rangeList sheetStid="942" master=""/>
  <rangeList sheetStid="943" master=""/>
  <rangeList sheetStid="944" master=""/>
  <rangeList sheetStid="945" master=""/>
  <rangeList sheetStid="946" master=""/>
  <rangeList sheetStid="947" master=""/>
  <rangeList sheetStid="948" master=""/>
  <rangeList sheetStid="949" master=""/>
  <rangeList sheetStid="950" master=""/>
  <rangeList sheetStid="951" master=""/>
  <rangeList sheetStid="952" master=""/>
  <rangeList sheetStid="953" master=""/>
  <rangeList sheetStid="954" master=""/>
  <rangeList sheetStid="955" master=""/>
  <rangeList sheetStid="956" master=""/>
  <rangeList sheetStid="957" master=""/>
  <rangeList sheetStid="958" master=""/>
  <rangeList sheetStid="959" master=""/>
  <rangeList sheetStid="960" master=""/>
  <rangeList sheetStid="961" master=""/>
  <rangeList sheetStid="962" master=""/>
  <rangeList sheetStid="963" master=""/>
  <rangeList sheetStid="964" master=""/>
  <rangeList sheetStid="965" master=""/>
  <rangeList sheetStid="966" master=""/>
  <rangeList sheetStid="967" master=""/>
  <rangeList sheetStid="968" master=""/>
  <rangeList sheetStid="969" master=""/>
  <rangeList sheetStid="970" master=""/>
  <rangeList sheetStid="971" master=""/>
  <rangeList sheetStid="972" master=""/>
  <rangeList sheetStid="973" master=""/>
  <rangeList sheetStid="974" master=""/>
  <rangeList sheetStid="975" master=""/>
  <rangeList sheetStid="976" master=""/>
  <rangeList sheetStid="977" master=""/>
  <rangeList sheetStid="978" master=""/>
  <rangeList sheetStid="979" master=""/>
  <rangeList sheetStid="980" master=""/>
  <rangeList sheetStid="981" master=""/>
  <rangeList sheetStid="982" master=""/>
  <rangeList sheetStid="983" master=""/>
  <rangeList sheetStid="984" master=""/>
  <rangeList sheetStid="985" master=""/>
  <rangeList sheetStid="986" master=""/>
  <rangeList sheetStid="987" master=""/>
  <rangeList sheetStid="988" master=""/>
  <rangeList sheetStid="989" master=""/>
  <rangeList sheetStid="990" master=""/>
  <rangeList sheetStid="991" master=""/>
  <rangeList sheetStid="992" master=""/>
  <rangeList sheetStid="993" master=""/>
  <rangeList sheetStid="994" master=""/>
  <rangeList sheetStid="995" master=""/>
  <rangeList sheetStid="996" master=""/>
  <rangeList sheetStid="997" master=""/>
  <rangeList sheetStid="998" master=""/>
  <rangeList sheetStid="999" master=""/>
  <rangeList sheetStid="1000" master=""/>
  <rangeList sheetStid="1001" master=""/>
  <rangeList sheetStid="1002" master=""/>
  <rangeList sheetStid="1003" master=""/>
  <rangeList sheetStid="1004" master=""/>
  <rangeList sheetStid="1005" master=""/>
  <rangeList sheetStid="1006" master=""/>
  <rangeList sheetStid="1007" master=""/>
  <rangeList sheetStid="1008" master=""/>
  <rangeList sheetStid="1009" master=""/>
  <rangeList sheetStid="1010" master=""/>
  <rangeList sheetStid="1011" master=""/>
  <rangeList sheetStid="1012" master=""/>
  <rangeList sheetStid="1013" master=""/>
  <rangeList sheetStid="1014" master=""/>
  <rangeList sheetStid="1015" master=""/>
  <rangeList sheetStid="1016" master=""/>
  <rangeList sheetStid="1017" master=""/>
  <rangeList sheetStid="1018" master=""/>
  <rangeList sheetStid="1019" master=""/>
  <rangeList sheetStid="1020" master=""/>
  <rangeList sheetStid="1021" master=""/>
  <rangeList sheetStid="1022" master=""/>
  <rangeList sheetStid="1023" master=""/>
  <rangeList sheetStid="1024" master=""/>
  <rangeList sheetStid="1025" master=""/>
  <rangeList sheetStid="1026" master=""/>
  <rangeList sheetStid="1027" master=""/>
  <rangeList sheetStid="1028" master=""/>
  <rangeList sheetStid="1029" master=""/>
  <rangeList sheetStid="1030" master=""/>
  <rangeList sheetStid="1031" master=""/>
  <rangeList sheetStid="1032" master=""/>
  <rangeList sheetStid="1033" master=""/>
  <rangeList sheetStid="1034" master=""/>
  <rangeList sheetStid="1035" master=""/>
  <rangeList sheetStid="1036" master=""/>
  <rangeList sheetStid="1037" master=""/>
  <rangeList sheetStid="1038" master=""/>
  <rangeList sheetStid="1039" master=""/>
  <rangeList sheetStid="1040" master=""/>
  <rangeList sheetStid="1041" master=""/>
  <rangeList sheetStid="1042" master=""/>
  <rangeList sheetStid="1043" master=""/>
  <rangeList sheetStid="1044" master=""/>
  <rangeList sheetStid="1045" master=""/>
  <rangeList sheetStid="1046" master=""/>
  <rangeList sheetStid="1047" master=""/>
  <rangeList sheetStid="1048" master=""/>
  <rangeList sheetStid="1049" master=""/>
  <rangeList sheetStid="1050" master=""/>
  <rangeList sheetStid="1051" master=""/>
  <rangeList sheetStid="1052" master=""/>
  <rangeList sheetStid="1053" master=""/>
  <rangeList sheetStid="1054" master=""/>
  <rangeList sheetStid="1055" master=""/>
  <rangeList sheetStid="1056" master=""/>
  <rangeList sheetStid="1057" master=""/>
  <rangeList sheetStid="1058" master=""/>
  <rangeList sheetStid="1059" master=""/>
  <rangeList sheetStid="1060" master=""/>
  <rangeList sheetStid="1061" master=""/>
  <rangeList sheetStid="1062" master=""/>
  <rangeList sheetStid="1063" master=""/>
  <rangeList sheetStid="1064" master=""/>
  <rangeList sheetStid="1065" master=""/>
  <rangeList sheetStid="1066" master=""/>
  <rangeList sheetStid="1067" master=""/>
  <rangeList sheetStid="1068" master=""/>
  <rangeList sheetStid="1069" master=""/>
  <rangeList sheetStid="1070" master=""/>
  <rangeList sheetStid="1071" master=""/>
  <rangeList sheetStid="1072" master=""/>
  <rangeList sheetStid="1073" master=""/>
  <rangeList sheetStid="1074" master=""/>
  <rangeList sheetStid="1075" master=""/>
  <rangeList sheetStid="1076" master=""/>
  <rangeList sheetStid="1077" master=""/>
  <rangeList sheetStid="1078" master=""/>
  <rangeList sheetStid="1079" master=""/>
  <rangeList sheetStid="1080" master=""/>
  <rangeList sheetStid="1081" master=""/>
  <rangeList sheetStid="1082" master=""/>
  <rangeList sheetStid="1083" master=""/>
  <rangeList sheetStid="1084" master=""/>
  <rangeList sheetStid="1085" master=""/>
  <rangeList sheetStid="1086" master=""/>
  <rangeList sheetStid="1087" master=""/>
  <rangeList sheetStid="1088" master=""/>
  <rangeList sheetStid="1089" master=""/>
  <rangeList sheetStid="1090" master=""/>
  <rangeList sheetStid="1091" master=""/>
  <rangeList sheetStid="1092" master=""/>
  <rangeList sheetStid="1093" master=""/>
  <rangeList sheetStid="1094" master=""/>
  <rangeList sheetStid="1095" master=""/>
  <rangeList sheetStid="1096" master=""/>
  <rangeList sheetStid="1097" master=""/>
  <rangeList sheetStid="1098" master=""/>
  <rangeList sheetStid="1099" master=""/>
  <rangeList sheetStid="1100" master=""/>
  <rangeList sheetStid="1101" master=""/>
  <rangeList sheetStid="1102" master=""/>
  <rangeList sheetStid="1103" master=""/>
  <rangeList sheetStid="1104" master=""/>
  <rangeList sheetStid="1105" master=""/>
  <rangeList sheetStid="1106" master=""/>
  <rangeList sheetStid="1107" master=""/>
  <rangeList sheetStid="1108" master=""/>
  <rangeList sheetStid="1109" master=""/>
  <rangeList sheetStid="1110" master=""/>
  <rangeList sheetStid="1111" master=""/>
  <rangeList sheetStid="1112" master=""/>
  <rangeList sheetStid="1113" master=""/>
  <rangeList sheetStid="1114" master=""/>
  <rangeList sheetStid="1115" master=""/>
  <rangeList sheetStid="1116" master=""/>
  <rangeList sheetStid="1117" master=""/>
  <rangeList sheetStid="1118" master=""/>
  <rangeList sheetStid="1119" master=""/>
  <rangeList sheetStid="1120" master=""/>
  <rangeList sheetStid="1121" master=""/>
  <rangeList sheetStid="1122" master=""/>
  <rangeList sheetStid="1123" master=""/>
  <rangeList sheetStid="1124" master=""/>
  <rangeList sheetStid="1125" master=""/>
  <rangeList sheetStid="1126" master=""/>
  <rangeList sheetStid="1127" master=""/>
  <rangeList sheetStid="1128" master=""/>
  <rangeList sheetStid="1129" master=""/>
  <rangeList sheetStid="1130" master=""/>
  <rangeList sheetStid="1131" master=""/>
  <rangeList sheetStid="1132" master=""/>
  <rangeList sheetStid="1133" master=""/>
  <rangeList sheetStid="1134" master=""/>
  <rangeList sheetStid="1135" master=""/>
  <rangeList sheetStid="1136" master=""/>
  <rangeList sheetStid="1137" master=""/>
  <rangeList sheetStid="1138" master=""/>
  <rangeList sheetStid="1139" master=""/>
  <rangeList sheetStid="1140" master=""/>
  <rangeList sheetStid="1141" master=""/>
  <rangeList sheetStid="1142" master=""/>
  <rangeList sheetStid="1143" master=""/>
  <rangeList sheetStid="1144" master=""/>
  <rangeList sheetStid="1145" master=""/>
  <rangeList sheetStid="1146" master=""/>
  <rangeList sheetStid="1147" master=""/>
  <rangeList sheetStid="1148" master=""/>
  <rangeList sheetStid="1149" master=""/>
  <rangeList sheetStid="1150" master=""/>
  <rangeList sheetStid="1151" master=""/>
  <rangeList sheetStid="1152" master=""/>
  <rangeList sheetStid="1153" master=""/>
  <rangeList sheetStid="1154" master=""/>
  <rangeList sheetStid="1155" master=""/>
  <rangeList sheetStid="1156" master=""/>
  <rangeList sheetStid="1157" master=""/>
  <rangeList sheetStid="1158" master=""/>
  <rangeList sheetStid="1159" master=""/>
  <rangeList sheetStid="1160" master=""/>
  <rangeList sheetStid="1161" master=""/>
  <rangeList sheetStid="1162" master=""/>
  <rangeList sheetStid="1163" master=""/>
  <rangeList sheetStid="1164" master=""/>
  <rangeList sheetStid="1165" master=""/>
  <rangeList sheetStid="1166" master=""/>
  <rangeList sheetStid="1167" master=""/>
  <rangeList sheetStid="1168" master=""/>
  <rangeList sheetStid="1169" master=""/>
  <rangeList sheetStid="1170" master=""/>
  <rangeList sheetStid="1171" master=""/>
  <rangeList sheetStid="1172" master=""/>
  <rangeList sheetStid="1173" master=""/>
  <rangeList sheetStid="1174" master=""/>
  <rangeList sheetStid="1175" master=""/>
  <rangeList sheetStid="1176" master=""/>
  <rangeList sheetStid="1177" master=""/>
  <rangeList sheetStid="1178" master=""/>
  <rangeList sheetStid="1179" master=""/>
  <rangeList sheetStid="1180" master=""/>
  <rangeList sheetStid="1181" master=""/>
  <rangeList sheetStid="1182" master=""/>
  <rangeList sheetStid="1183" master=""/>
  <rangeList sheetStid="1184" master=""/>
  <rangeList sheetStid="1185" master=""/>
  <rangeList sheetStid="1186" master=""/>
  <rangeList sheetStid="1187" master=""/>
  <rangeList sheetStid="1188" master=""/>
  <rangeList sheetStid="1189" master=""/>
  <rangeList sheetStid="1190" master=""/>
  <rangeList sheetStid="1191" master=""/>
  <rangeList sheetStid="1192" master=""/>
  <rangeList sheetStid="1193" master=""/>
  <rangeList sheetStid="1194" master=""/>
  <rangeList sheetStid="1195" master=""/>
  <rangeList sheetStid="1196" master=""/>
  <rangeList sheetStid="1197" master=""/>
  <rangeList sheetStid="1198" master=""/>
  <rangeList sheetStid="1199" master=""/>
  <rangeList sheetStid="1200" master=""/>
  <rangeList sheetStid="1201" master=""/>
  <rangeList sheetStid="1202" master=""/>
  <rangeList sheetStid="1203" master=""/>
  <rangeList sheetStid="1204" master=""/>
  <rangeList sheetStid="1205" master=""/>
  <rangeList sheetStid="1206" master=""/>
  <rangeList sheetStid="1207" master=""/>
  <rangeList sheetStid="1208" master=""/>
  <rangeList sheetStid="1209" master=""/>
  <rangeList sheetStid="1210" master=""/>
  <rangeList sheetStid="1211" master=""/>
  <rangeList sheetStid="1212" master=""/>
  <rangeList sheetStid="1213" master=""/>
  <rangeList sheetStid="1214" master=""/>
  <rangeList sheetStid="1215" master=""/>
  <rangeList sheetStid="1216" master=""/>
  <rangeList sheetStid="1217" master=""/>
  <rangeList sheetStid="1218" master=""/>
  <rangeList sheetStid="1219" master=""/>
  <rangeList sheetStid="1220" master=""/>
  <rangeList sheetStid="1221" master=""/>
  <rangeList sheetStid="1222" master=""/>
  <rangeList sheetStid="1223" master=""/>
  <rangeList sheetStid="1224" master=""/>
  <rangeList sheetStid="1225" master=""/>
  <rangeList sheetStid="1226" master=""/>
  <rangeList sheetStid="1227" master=""/>
  <rangeList sheetStid="1228" master=""/>
  <rangeList sheetStid="1229" master=""/>
  <rangeList sheetStid="1230" master=""/>
  <rangeList sheetStid="1231" master=""/>
  <rangeList sheetStid="1232" master=""/>
  <rangeList sheetStid="1233" master=""/>
  <rangeList sheetStid="1234" master=""/>
  <rangeList sheetStid="1235" master=""/>
  <rangeList sheetStid="1236" master=""/>
  <rangeList sheetStid="1237" master=""/>
  <rangeList sheetStid="1238" master=""/>
  <rangeList sheetStid="1239" master=""/>
  <rangeList sheetStid="1240" master=""/>
  <rangeList sheetStid="1241" master=""/>
  <rangeList sheetStid="1242" master=""/>
  <rangeList sheetStid="1243" master=""/>
  <rangeList sheetStid="1244" master=""/>
  <rangeList sheetStid="1245" master=""/>
  <rangeList sheetStid="1246" master=""/>
  <rangeList sheetStid="1247" master=""/>
  <rangeList sheetStid="1248" master=""/>
  <rangeList sheetStid="1249" master=""/>
  <rangeList sheetStid="1250" master=""/>
  <rangeList sheetStid="1251" master=""/>
  <rangeList sheetStid="1252" master=""/>
  <rangeList sheetStid="1253" master=""/>
  <rangeList sheetStid="1254" master=""/>
  <rangeList sheetStid="1255" master=""/>
  <rangeList sheetStid="1256" master=""/>
  <rangeList sheetStid="1257" master=""/>
  <rangeList sheetStid="1258" master=""/>
  <rangeList sheetStid="1259" master=""/>
  <rangeList sheetStid="1260" master=""/>
  <rangeList sheetStid="1261" master=""/>
  <rangeList sheetStid="1262" master=""/>
  <rangeList sheetStid="1263" master=""/>
  <rangeList sheetStid="1264" master=""/>
  <rangeList sheetStid="1265" master=""/>
  <rangeList sheetStid="1266" master=""/>
  <rangeList sheetStid="1267" master=""/>
  <rangeList sheetStid="1268" master=""/>
  <rangeList sheetStid="1269" master=""/>
  <rangeList sheetStid="1270" master=""/>
  <rangeList sheetStid="1271" master=""/>
  <rangeList sheetStid="1272" master=""/>
  <rangeList sheetStid="1273" master=""/>
  <rangeList sheetStid="1274" master=""/>
  <rangeList sheetStid="1275" master=""/>
  <rangeList sheetStid="1276" master=""/>
  <rangeList sheetStid="1277" master=""/>
  <rangeList sheetStid="1278" master=""/>
  <rangeList sheetStid="1279" master=""/>
  <rangeList sheetStid="1280" master=""/>
  <rangeList sheetStid="1281" master=""/>
  <rangeList sheetStid="1282" master=""/>
  <rangeList sheetStid="1283" master=""/>
  <rangeList sheetStid="1284" master=""/>
  <rangeList sheetStid="1285" master=""/>
  <rangeList sheetStid="1286" master=""/>
  <rangeList sheetStid="1287" master=""/>
  <rangeList sheetStid="1288" master=""/>
  <rangeList sheetStid="1289" master=""/>
  <rangeList sheetStid="1290" master=""/>
  <rangeList sheetStid="1291" master=""/>
  <rangeList sheetStid="1292" master=""/>
  <rangeList sheetStid="1293" master=""/>
  <rangeList sheetStid="1294" master=""/>
  <rangeList sheetStid="1295" master=""/>
  <rangeList sheetStid="1296" master=""/>
  <rangeList sheetStid="1297" master=""/>
  <rangeList sheetStid="1298" master=""/>
  <rangeList sheetStid="1299" master=""/>
  <rangeList sheetStid="1300" master=""/>
  <rangeList sheetStid="1301" master=""/>
  <rangeList sheetStid="1302" master=""/>
  <rangeList sheetStid="1303" master=""/>
  <rangeList sheetStid="1304" master=""/>
  <rangeList sheetStid="1305" master=""/>
  <rangeList sheetStid="1306" master=""/>
  <rangeList sheetStid="1307" master=""/>
  <rangeList sheetStid="1308" master=""/>
  <rangeList sheetStid="1309" master=""/>
  <rangeList sheetStid="1310" master=""/>
  <rangeList sheetStid="1311" master=""/>
  <rangeList sheetStid="1312" master=""/>
  <rangeList sheetStid="1313" master=""/>
  <rangeList sheetStid="1314" master=""/>
  <rangeList sheetStid="1315" master=""/>
  <rangeList sheetStid="1316" master=""/>
  <rangeList sheetStid="1317" master=""/>
  <rangeList sheetStid="1318" master=""/>
  <rangeList sheetStid="1319" master=""/>
  <rangeList sheetStid="1320" master=""/>
  <rangeList sheetStid="1321" master=""/>
  <rangeList sheetStid="1322" master=""/>
  <rangeList sheetStid="1323" master=""/>
  <rangeList sheetStid="1324" master=""/>
  <rangeList sheetStid="1325" master=""/>
  <rangeList sheetStid="1326" master=""/>
  <rangeList sheetStid="1327" master=""/>
  <rangeList sheetStid="1328" master=""/>
  <rangeList sheetStid="1329" master=""/>
  <rangeList sheetStid="1330" master=""/>
  <rangeList sheetStid="1331" master=""/>
  <rangeList sheetStid="1332" master=""/>
  <rangeList sheetStid="1333" master=""/>
  <rangeList sheetStid="1334" master=""/>
  <rangeList sheetStid="1335" master=""/>
  <rangeList sheetStid="1336" master=""/>
  <rangeList sheetStid="1337" master=""/>
  <rangeList sheetStid="1338" master=""/>
  <rangeList sheetStid="1339" master=""/>
  <rangeList sheetStid="1340" master=""/>
  <rangeList sheetStid="1341" master=""/>
  <rangeList sheetStid="1342" master=""/>
  <rangeList sheetStid="1343" master=""/>
  <rangeList sheetStid="1344" master=""/>
  <rangeList sheetStid="1345" master=""/>
  <rangeList sheetStid="1346" master=""/>
  <rangeList sheetStid="1347" master=""/>
  <rangeList sheetStid="1348" master=""/>
  <rangeList sheetStid="1349" master=""/>
  <rangeList sheetStid="1350" master=""/>
  <rangeList sheetStid="1351" master=""/>
  <rangeList sheetStid="1352" master=""/>
  <rangeList sheetStid="1353" master=""/>
  <rangeList sheetStid="1354" master=""/>
  <rangeList sheetStid="1355" master=""/>
  <rangeList sheetStid="1356" master=""/>
  <rangeList sheetStid="1357" master=""/>
  <rangeList sheetStid="1358" master=""/>
  <rangeList sheetStid="1359" master=""/>
  <rangeList sheetStid="1360" master=""/>
  <rangeList sheetStid="1361" master=""/>
  <rangeList sheetStid="1362" master=""/>
  <rangeList sheetStid="1363" master=""/>
  <rangeList sheetStid="1364" master=""/>
  <rangeList sheetStid="1365" master=""/>
  <rangeList sheetStid="1366" master=""/>
  <rangeList sheetStid="1367" master=""/>
  <rangeList sheetStid="1368" master=""/>
  <rangeList sheetStid="1369" master=""/>
  <rangeList sheetStid="1370" master=""/>
  <rangeList sheetStid="1371" master=""/>
  <rangeList sheetStid="1372" master=""/>
  <rangeList sheetStid="1373" master=""/>
  <rangeList sheetStid="1374" master=""/>
  <rangeList sheetStid="1375" master=""/>
  <rangeList sheetStid="1376" master=""/>
  <rangeList sheetStid="1377" master=""/>
  <rangeList sheetStid="1378" master=""/>
  <rangeList sheetStid="1379" master=""/>
  <rangeList sheetStid="1380" master=""/>
  <rangeList sheetStid="1381" master=""/>
  <rangeList sheetStid="1382" master=""/>
  <rangeList sheetStid="1383" master=""/>
  <rangeList sheetStid="1384" master=""/>
  <rangeList sheetStid="1385" master=""/>
  <rangeList sheetStid="1386" master=""/>
  <rangeList sheetStid="1387" master=""/>
  <rangeList sheetStid="1388" master=""/>
  <rangeList sheetStid="1389" master=""/>
  <rangeList sheetStid="1390" master=""/>
  <rangeList sheetStid="1391" master=""/>
  <rangeList sheetStid="1392" master=""/>
  <rangeList sheetStid="1393" master=""/>
  <rangeList sheetStid="1394" master=""/>
  <rangeList sheetStid="1395" master=""/>
  <rangeList sheetStid="1396" master=""/>
  <rangeList sheetStid="1397" master=""/>
  <rangeList sheetStid="1398" master=""/>
  <rangeList sheetStid="1399" master=""/>
  <rangeList sheetStid="1400" master=""/>
  <rangeList sheetStid="1401" master=""/>
  <rangeList sheetStid="1402" master=""/>
  <rangeList sheetStid="1403" master=""/>
  <rangeList sheetStid="1404" master=""/>
  <rangeList sheetStid="1405" master=""/>
  <rangeList sheetStid="1406" master=""/>
  <rangeList sheetStid="1407" master=""/>
  <rangeList sheetStid="1408" master=""/>
  <rangeList sheetStid="1409" master=""/>
  <rangeList sheetStid="1410" master=""/>
  <rangeList sheetStid="1411" master=""/>
  <rangeList sheetStid="1412" master=""/>
  <rangeList sheetStid="1413" master=""/>
  <rangeList sheetStid="1414" master=""/>
  <rangeList sheetStid="1415" master=""/>
  <rangeList sheetStid="1416" master=""/>
  <rangeList sheetStid="1417" master=""/>
  <rangeList sheetStid="1418" master=""/>
  <rangeList sheetStid="1419" master=""/>
  <rangeList sheetStid="1420" master=""/>
  <rangeList sheetStid="1421" master=""/>
  <rangeList sheetStid="1422" master=""/>
  <rangeList sheetStid="1423" master=""/>
  <rangeList sheetStid="1424" master=""/>
  <rangeList sheetStid="1425" master=""/>
  <rangeList sheetStid="1426" master=""/>
  <rangeList sheetStid="1427" master=""/>
  <rangeList sheetStid="1428" master=""/>
  <rangeList sheetStid="1429" master=""/>
  <rangeList sheetStid="1430" master=""/>
  <rangeList sheetStid="1431" master=""/>
  <rangeList sheetStid="1432" master=""/>
  <rangeList sheetStid="1433" master=""/>
  <rangeList sheetStid="1434" master=""/>
  <rangeList sheetStid="1435" master=""/>
  <rangeList sheetStid="1436" master=""/>
  <rangeList sheetStid="1437" master=""/>
  <rangeList sheetStid="1438" master=""/>
  <rangeList sheetStid="1439" master=""/>
  <rangeList sheetStid="1440" master=""/>
  <rangeList sheetStid="1441" master=""/>
  <rangeList sheetStid="1442" master=""/>
  <rangeList sheetStid="1443" master=""/>
  <rangeList sheetStid="1444" master=""/>
  <rangeList sheetStid="1445" master=""/>
  <rangeList sheetStid="1446" master=""/>
  <rangeList sheetStid="1447" master=""/>
  <rangeList sheetStid="1448" master=""/>
  <rangeList sheetStid="1449" master=""/>
  <rangeList sheetStid="1450" master=""/>
  <rangeList sheetStid="1451" master=""/>
  <rangeList sheetStid="1452" master=""/>
  <rangeList sheetStid="1453" master=""/>
  <rangeList sheetStid="1454" master=""/>
  <rangeList sheetStid="1455" master=""/>
  <rangeList sheetStid="1456" master=""/>
  <rangeList sheetStid="1457" master=""/>
  <rangeList sheetStid="1458" master=""/>
  <rangeList sheetStid="1459" master=""/>
  <rangeList sheetStid="1460" master=""/>
  <rangeList sheetStid="1461" master=""/>
  <rangeList sheetStid="1462" master=""/>
  <rangeList sheetStid="1463" master=""/>
  <rangeList sheetStid="1464" master=""/>
  <rangeList sheetStid="1465" master=""/>
  <rangeList sheetStid="1466" master=""/>
  <rangeList sheetStid="1467" master=""/>
  <rangeList sheetStid="1468" master=""/>
  <rangeList sheetStid="1469" master=""/>
  <rangeList sheetStid="1470" master=""/>
  <rangeList sheetStid="1471" master=""/>
  <rangeList sheetStid="1472" master=""/>
  <rangeList sheetStid="1473" master=""/>
  <rangeList sheetStid="1474" master=""/>
  <rangeList sheetStid="1475" master=""/>
  <rangeList sheetStid="1476" master=""/>
  <rangeList sheetStid="1477" master=""/>
  <rangeList sheetStid="1478" master=""/>
  <rangeList sheetStid="1479" master=""/>
  <rangeList sheetStid="1480" master=""/>
  <rangeList sheetStid="1481" master=""/>
  <rangeList sheetStid="1482" master=""/>
  <rangeList sheetStid="1483" master=""/>
  <rangeList sheetStid="1484" master=""/>
  <rangeList sheetStid="1485" master=""/>
  <rangeList sheetStid="1486" master=""/>
  <rangeList sheetStid="1487" master=""/>
  <rangeList sheetStid="1488" master=""/>
  <rangeList sheetStid="1489" master=""/>
  <rangeList sheetStid="1490" master=""/>
  <rangeList sheetStid="1491" master=""/>
  <rangeList sheetStid="1492" master=""/>
  <rangeList sheetStid="1493" master=""/>
  <rangeList sheetStid="1494" master=""/>
  <rangeList sheetStid="1495" master=""/>
  <rangeList sheetStid="1496" master=""/>
  <rangeList sheetStid="1497" master=""/>
  <rangeList sheetStid="1498" master=""/>
  <rangeList sheetStid="1499" master=""/>
  <rangeList sheetStid="1500" master=""/>
  <rangeList sheetStid="1501" master=""/>
  <rangeList sheetStid="1502" master=""/>
  <rangeList sheetStid="1503" master=""/>
  <rangeList sheetStid="1504" master=""/>
  <rangeList sheetStid="1505" master=""/>
  <rangeList sheetStid="1506" master=""/>
  <rangeList sheetStid="1507" master=""/>
  <rangeList sheetStid="1508" master=""/>
  <rangeList sheetStid="1509" master=""/>
  <rangeList sheetStid="1510" master=""/>
  <rangeList sheetStid="1511" master=""/>
  <rangeList sheetStid="1512" master=""/>
  <rangeList sheetStid="1513" master=""/>
  <rangeList sheetStid="1514" master=""/>
  <rangeList sheetStid="1515" master=""/>
  <rangeList sheetStid="1516" master=""/>
  <rangeList sheetStid="1517" master=""/>
  <rangeList sheetStid="1518" master=""/>
  <rangeList sheetStid="1519" master=""/>
  <rangeList sheetStid="1520" master=""/>
  <rangeList sheetStid="1521" master=""/>
  <rangeList sheetStid="1522" master=""/>
  <rangeList sheetStid="1523" master=""/>
  <rangeList sheetStid="1524" master=""/>
  <rangeList sheetStid="1525" master=""/>
  <rangeList sheetStid="1526" master=""/>
  <rangeList sheetStid="1527" master=""/>
  <rangeList sheetStid="1528" master=""/>
  <rangeList sheetStid="1529" master=""/>
  <rangeList sheetStid="1530" master=""/>
  <rangeList sheetStid="1531" master=""/>
  <rangeList sheetStid="1532" master=""/>
  <rangeList sheetStid="1533" master=""/>
  <rangeList sheetStid="1534" master=""/>
  <rangeList sheetStid="1535" master=""/>
  <rangeList sheetStid="1536" master=""/>
  <rangeList sheetStid="1537" master=""/>
  <rangeList sheetStid="1538" master=""/>
  <rangeList sheetStid="1539" master=""/>
  <rangeList sheetStid="1540" master=""/>
  <rangeList sheetStid="1541" master=""/>
  <rangeList sheetStid="1542" master=""/>
  <rangeList sheetStid="1543" master=""/>
  <rangeList sheetStid="1544" master=""/>
  <rangeList sheetStid="1545" master=""/>
  <rangeList sheetStid="1546" master=""/>
  <rangeList sheetStid="1547" master=""/>
  <rangeList sheetStid="1548" master=""/>
  <rangeList sheetStid="1549" master=""/>
  <rangeList sheetStid="1550" master=""/>
  <rangeList sheetStid="1551" master=""/>
  <rangeList sheetStid="1552" master=""/>
  <rangeList sheetStid="1553" master=""/>
  <rangeList sheetStid="1554" master=""/>
  <rangeList sheetStid="1555" master=""/>
  <rangeList sheetStid="1556" master=""/>
  <rangeList sheetStid="1557" master=""/>
  <rangeList sheetStid="1558" master=""/>
  <rangeList sheetStid="1559" master=""/>
  <rangeList sheetStid="1560" master=""/>
  <rangeList sheetStid="1561" master=""/>
  <rangeList sheetStid="1562" master=""/>
  <rangeList sheetStid="1563" master=""/>
  <rangeList sheetStid="1564" master=""/>
  <rangeList sheetStid="1565" master=""/>
  <rangeList sheetStid="1566" master=""/>
  <rangeList sheetStid="1567" master=""/>
  <rangeList sheetStid="1568" master=""/>
  <rangeList sheetStid="1569" master=""/>
  <rangeList sheetStid="1570" master=""/>
  <rangeList sheetStid="1571" master=""/>
  <rangeList sheetStid="1572" master=""/>
  <rangeList sheetStid="1573" master=""/>
  <rangeList sheetStid="1574" master=""/>
  <rangeList sheetStid="1575" master=""/>
  <rangeList sheetStid="1576" master=""/>
  <rangeList sheetStid="1577" master=""/>
  <rangeList sheetStid="1578" master=""/>
  <rangeList sheetStid="1579" master=""/>
  <rangeList sheetStid="1580" master=""/>
  <rangeList sheetStid="1581" master=""/>
  <rangeList sheetStid="1582" master=""/>
  <rangeList sheetStid="1583" master=""/>
  <rangeList sheetStid="1584" master=""/>
  <rangeList sheetStid="1585" master=""/>
  <rangeList sheetStid="1586" master=""/>
  <rangeList sheetStid="1587" master=""/>
  <rangeList sheetStid="1588" master=""/>
  <rangeList sheetStid="1589" master=""/>
  <rangeList sheetStid="1590" master=""/>
  <rangeList sheetStid="1591" master=""/>
  <rangeList sheetStid="1592" master=""/>
  <rangeList sheetStid="1593" master=""/>
  <rangeList sheetStid="1594" master=""/>
  <rangeList sheetStid="1595" master=""/>
  <rangeList sheetStid="1596" master=""/>
  <rangeList sheetStid="1597" master=""/>
  <rangeList sheetStid="1598" master=""/>
  <rangeList sheetStid="1599" master=""/>
  <rangeList sheetStid="1600" master=""/>
  <rangeList sheetStid="1601" master=""/>
  <rangeList sheetStid="1602" master=""/>
  <rangeList sheetStid="1603" master=""/>
  <rangeList sheetStid="1604" master=""/>
  <rangeList sheetStid="1605" master=""/>
  <rangeList sheetStid="1606" master=""/>
  <rangeList sheetStid="1607" master=""/>
  <rangeList sheetStid="1608" master=""/>
  <rangeList sheetStid="1609" master=""/>
  <rangeList sheetStid="1610" master=""/>
  <rangeList sheetStid="1611" master=""/>
  <rangeList sheetStid="1612" master=""/>
  <rangeList sheetStid="1613" master=""/>
  <rangeList sheetStid="1614" master=""/>
  <rangeList sheetStid="1615" master=""/>
  <rangeList sheetStid="1616" master=""/>
  <rangeList sheetStid="1617" master=""/>
  <rangeList sheetStid="1618" master=""/>
  <rangeList sheetStid="1619" master=""/>
  <rangeList sheetStid="1620" master=""/>
  <rangeList sheetStid="1621" master=""/>
  <rangeList sheetStid="1622" master=""/>
  <rangeList sheetStid="1623" master=""/>
  <rangeList sheetStid="1624" master=""/>
  <rangeList sheetStid="1625" master=""/>
  <rangeList sheetStid="1626" master=""/>
  <rangeList sheetStid="1627" master=""/>
  <rangeList sheetStid="1628" master=""/>
  <rangeList sheetStid="1629" master=""/>
  <rangeList sheetStid="1630" master=""/>
  <rangeList sheetStid="1631" master=""/>
  <rangeList sheetStid="1632" master=""/>
  <rangeList sheetStid="1633" master=""/>
  <rangeList sheetStid="1634" master=""/>
  <rangeList sheetStid="1635" master=""/>
  <rangeList sheetStid="1636" master=""/>
  <rangeList sheetStid="1637" master=""/>
  <rangeList sheetStid="1638" master=""/>
  <rangeList sheetStid="1639" master=""/>
  <rangeList sheetStid="1640" master=""/>
  <rangeList sheetStid="1641" master=""/>
  <rangeList sheetStid="1642" master=""/>
  <rangeList sheetStid="1643" master=""/>
  <rangeList sheetStid="1644" master=""/>
  <rangeList sheetStid="1645" master=""/>
  <rangeList sheetStid="1646" master=""/>
  <rangeList sheetStid="1647" master=""/>
  <rangeList sheetStid="1648" master=""/>
  <rangeList sheetStid="1649" master=""/>
  <rangeList sheetStid="1650" master=""/>
  <rangeList sheetStid="1651" master=""/>
  <rangeList sheetStid="1652" master=""/>
  <rangeList sheetStid="1653" master=""/>
  <rangeList sheetStid="1654" master=""/>
  <rangeList sheetStid="1655" master=""/>
  <rangeList sheetStid="1656" master=""/>
  <rangeList sheetStid="1657" master=""/>
  <rangeList sheetStid="1658" master=""/>
  <rangeList sheetStid="1659" master=""/>
  <rangeList sheetStid="1660" master=""/>
  <rangeList sheetStid="1661" master=""/>
  <rangeList sheetStid="1662" master=""/>
  <rangeList sheetStid="1663" master=""/>
  <rangeList sheetStid="1664" master=""/>
  <rangeList sheetStid="1665" master=""/>
  <rangeList sheetStid="1666" master=""/>
  <rangeList sheetStid="1667" master=""/>
  <rangeList sheetStid="1668" master=""/>
  <rangeList sheetStid="1669" master=""/>
  <rangeList sheetStid="1670" master=""/>
  <rangeList sheetStid="1671" master=""/>
  <rangeList sheetStid="1672" master=""/>
  <rangeList sheetStid="1673" master=""/>
  <rangeList sheetStid="1674" master=""/>
  <rangeList sheetStid="1675" master=""/>
  <rangeList sheetStid="1676" master=""/>
  <rangeList sheetStid="1677" master=""/>
  <rangeList sheetStid="1678" master=""/>
  <rangeList sheetStid="1679" master=""/>
  <rangeList sheetStid="1680" master=""/>
  <rangeList sheetStid="1681" master=""/>
  <rangeList sheetStid="1682" master=""/>
  <rangeList sheetStid="1683" master=""/>
  <rangeList sheetStid="1684" master=""/>
  <rangeList sheetStid="1685" master=""/>
  <rangeList sheetStid="1686" master=""/>
  <rangeList sheetStid="1687" master=""/>
  <rangeList sheetStid="1688" master=""/>
  <rangeList sheetStid="1689" master=""/>
  <rangeList sheetStid="1690" master=""/>
  <rangeList sheetStid="1691" master=""/>
  <rangeList sheetStid="1692" master=""/>
  <rangeList sheetStid="1693" master=""/>
  <rangeList sheetStid="1694" master=""/>
  <rangeList sheetStid="1695" master=""/>
  <rangeList sheetStid="1696" master=""/>
  <rangeList sheetStid="1697" master=""/>
  <rangeList sheetStid="1698" master=""/>
  <rangeList sheetStid="1699" master=""/>
  <rangeList sheetStid="1700" master=""/>
  <rangeList sheetStid="1701" master=""/>
  <rangeList sheetStid="1702" master=""/>
  <rangeList sheetStid="1703" master=""/>
  <rangeList sheetStid="1704" master=""/>
  <rangeList sheetStid="1705" master=""/>
  <rangeList sheetStid="1706" master=""/>
  <rangeList sheetStid="1707" master=""/>
  <rangeList sheetStid="1708" master=""/>
  <rangeList sheetStid="1709" master=""/>
  <rangeList sheetStid="1710" master=""/>
  <rangeList sheetStid="1711" master=""/>
  <rangeList sheetStid="1712" master=""/>
  <rangeList sheetStid="1713" master=""/>
  <rangeList sheetStid="1714" master=""/>
  <rangeList sheetStid="1715" master=""/>
  <rangeList sheetStid="1716" master=""/>
  <rangeList sheetStid="1717" master=""/>
  <rangeList sheetStid="1718" master=""/>
  <rangeList sheetStid="1719" master=""/>
  <rangeList sheetStid="1720" master=""/>
  <rangeList sheetStid="1721" master=""/>
  <rangeList sheetStid="1722" master=""/>
  <rangeList sheetStid="1723" master=""/>
  <rangeList sheetStid="1724" master=""/>
  <rangeList sheetStid="1725" master=""/>
  <rangeList sheetStid="1726" master=""/>
  <rangeList sheetStid="1727" master=""/>
  <rangeList sheetStid="1728" master=""/>
  <rangeList sheetStid="1729" master=""/>
  <rangeList sheetStid="1730" master=""/>
  <rangeList sheetStid="1731" master=""/>
  <rangeList sheetStid="1732" master=""/>
  <rangeList sheetStid="1733" master=""/>
  <rangeList sheetStid="1734" master=""/>
  <rangeList sheetStid="1735" master=""/>
  <rangeList sheetStid="1736" master=""/>
  <rangeList sheetStid="1737" master=""/>
  <rangeList sheetStid="1738" master=""/>
  <rangeList sheetStid="1739" master=""/>
  <rangeList sheetStid="1740" master=""/>
  <rangeList sheetStid="1741" master=""/>
  <rangeList sheetStid="1742" master=""/>
  <rangeList sheetStid="1743" master=""/>
  <rangeList sheetStid="1744" master=""/>
  <rangeList sheetStid="1745" master=""/>
  <rangeList sheetStid="1746" master=""/>
  <rangeList sheetStid="1747" master=""/>
  <rangeList sheetStid="1748" master=""/>
  <rangeList sheetStid="1749" master=""/>
  <rangeList sheetStid="1750" master=""/>
  <rangeList sheetStid="1751" master=""/>
  <rangeList sheetStid="1752" master=""/>
  <rangeList sheetStid="1753" master=""/>
  <rangeList sheetStid="1754" master=""/>
  <rangeList sheetStid="1755" master=""/>
  <rangeList sheetStid="1756" master=""/>
  <rangeList sheetStid="1757" master=""/>
  <rangeList sheetStid="1758" master=""/>
  <rangeList sheetStid="1759" master=""/>
  <rangeList sheetStid="1760" master=""/>
  <rangeList sheetStid="1761" master=""/>
  <rangeList sheetStid="1762" master=""/>
  <rangeList sheetStid="1763" master=""/>
  <rangeList sheetStid="1764" master=""/>
  <rangeList sheetStid="1765" master=""/>
  <rangeList sheetStid="1766" master=""/>
  <rangeList sheetStid="1767" master=""/>
  <rangeList sheetStid="1768" master=""/>
  <rangeList sheetStid="1769" master=""/>
  <rangeList sheetStid="1770" master=""/>
  <rangeList sheetStid="1771" master=""/>
  <rangeList sheetStid="1772" master=""/>
  <rangeList sheetStid="1773" master=""/>
  <rangeList sheetStid="1774" master=""/>
  <rangeList sheetStid="1775" master=""/>
  <rangeList sheetStid="1776" master=""/>
  <rangeList sheetStid="1777" master=""/>
  <rangeList sheetStid="1778" master=""/>
  <rangeList sheetStid="1779" master=""/>
  <rangeList sheetStid="1780" master=""/>
  <rangeList sheetStid="1781" master=""/>
  <rangeList sheetStid="1782" master=""/>
  <rangeList sheetStid="1783" master=""/>
  <rangeList sheetStid="1784" master=""/>
  <rangeList sheetStid="1785" master=""/>
  <rangeList sheetStid="1786" master=""/>
  <rangeList sheetStid="1787" master=""/>
  <rangeList sheetStid="1788" master=""/>
  <rangeList sheetStid="1789" master=""/>
  <rangeList sheetStid="1790" master=""/>
  <rangeList sheetStid="1791" master=""/>
  <rangeList sheetStid="1792" master=""/>
  <rangeList sheetStid="1793" master=""/>
  <rangeList sheetStid="1794" master=""/>
  <rangeList sheetStid="1795" master=""/>
  <rangeList sheetStid="1796" master=""/>
  <rangeList sheetStid="1797" master=""/>
  <rangeList sheetStid="1798" master=""/>
  <rangeList sheetStid="1799" master=""/>
  <rangeList sheetStid="1800" master=""/>
  <rangeList sheetStid="1801" master=""/>
  <rangeList sheetStid="1802" master=""/>
  <rangeList sheetStid="1803" master=""/>
  <rangeList sheetStid="1804" master=""/>
  <rangeList sheetStid="1805" master=""/>
  <rangeList sheetStid="1806" master=""/>
  <rangeList sheetStid="1807" master=""/>
  <rangeList sheetStid="1808" master=""/>
  <rangeList sheetStid="1809" master=""/>
  <rangeList sheetStid="1810" master=""/>
  <rangeList sheetStid="1811" master=""/>
  <rangeList sheetStid="1812" master=""/>
  <rangeList sheetStid="1813" master=""/>
  <rangeList sheetStid="1814" master=""/>
  <rangeList sheetStid="1815" master=""/>
  <rangeList sheetStid="1816" master=""/>
  <rangeList sheetStid="1817" master=""/>
  <rangeList sheetStid="1818" master=""/>
  <rangeList sheetStid="1819" master=""/>
  <rangeList sheetStid="1820" master=""/>
  <rangeList sheetStid="1821" master=""/>
  <rangeList sheetStid="1822" master=""/>
  <rangeList sheetStid="1823" master=""/>
  <rangeList sheetStid="1824" master=""/>
  <rangeList sheetStid="1825" master=""/>
  <rangeList sheetStid="1826" master=""/>
  <rangeList sheetStid="1827" master=""/>
  <rangeList sheetStid="1828" master=""/>
  <rangeList sheetStid="1829" master=""/>
  <rangeList sheetStid="1830" master=""/>
  <rangeList sheetStid="1831" master=""/>
  <rangeList sheetStid="1832" master=""/>
  <rangeList sheetStid="1833" master=""/>
  <rangeList sheetStid="1834" master=""/>
  <rangeList sheetStid="1835" master=""/>
  <rangeList sheetStid="1836" master=""/>
  <rangeList sheetStid="1837" master=""/>
  <rangeList sheetStid="1838" master=""/>
  <rangeList sheetStid="1839" master=""/>
  <rangeList sheetStid="1840" master=""/>
  <rangeList sheetStid="1841" master=""/>
  <rangeList sheetStid="1842" master=""/>
  <rangeList sheetStid="1843" master=""/>
  <rangeList sheetStid="1844" master=""/>
  <rangeList sheetStid="1845" master=""/>
  <rangeList sheetStid="1846" master=""/>
  <rangeList sheetStid="1847" master=""/>
  <rangeList sheetStid="1848" master=""/>
  <rangeList sheetStid="1849" master=""/>
  <rangeList sheetStid="1850" master=""/>
  <rangeList sheetStid="1851" master=""/>
  <rangeList sheetStid="1852" master=""/>
  <rangeList sheetStid="1853" master=""/>
  <rangeList sheetStid="1854" master=""/>
  <rangeList sheetStid="1855" master=""/>
  <rangeList sheetStid="1856" master=""/>
  <rangeList sheetStid="1857" master=""/>
  <rangeList sheetStid="1858" master=""/>
  <rangeList sheetStid="1859" master=""/>
  <rangeList sheetStid="1860" master=""/>
  <rangeList sheetStid="1861" master=""/>
  <rangeList sheetStid="1862" master=""/>
  <rangeList sheetStid="1863" master=""/>
  <rangeList sheetStid="1864" master=""/>
  <rangeList sheetStid="1865" master=""/>
  <rangeList sheetStid="1866" master=""/>
  <rangeList sheetStid="1867" master=""/>
  <rangeList sheetStid="1868" master=""/>
  <rangeList sheetStid="1869" master=""/>
  <rangeList sheetStid="1870" master=""/>
  <rangeList sheetStid="1871" master=""/>
  <rangeList sheetStid="1872" master=""/>
  <rangeList sheetStid="1873" master=""/>
  <rangeList sheetStid="1874" master=""/>
  <rangeList sheetStid="1875" master=""/>
  <rangeList sheetStid="1876" master=""/>
  <rangeList sheetStid="1877" master=""/>
  <rangeList sheetStid="1878" master=""/>
  <rangeList sheetStid="1879" master=""/>
  <rangeList sheetStid="1880" master=""/>
  <rangeList sheetStid="1881" master=""/>
  <rangeList sheetStid="1882" master=""/>
  <rangeList sheetStid="1883" master=""/>
  <rangeList sheetStid="1884" master=""/>
  <rangeList sheetStid="1885" master=""/>
  <rangeList sheetStid="1886" master=""/>
  <rangeList sheetStid="1887" master=""/>
  <rangeList sheetStid="1888" master=""/>
  <rangeList sheetStid="1889" master=""/>
  <rangeList sheetStid="1890" master=""/>
  <rangeList sheetStid="1891" master=""/>
  <rangeList sheetStid="1892" master=""/>
  <rangeList sheetStid="1893" master=""/>
  <rangeList sheetStid="1894" master=""/>
  <rangeList sheetStid="1895" master=""/>
  <rangeList sheetStid="1896" master=""/>
  <rangeList sheetStid="1897" master=""/>
  <rangeList sheetStid="1898" master=""/>
  <rangeList sheetStid="1899" master=""/>
  <rangeList sheetStid="1900" master=""/>
  <rangeList sheetStid="1901" master=""/>
  <rangeList sheetStid="1902" master=""/>
  <rangeList sheetStid="1903" master=""/>
  <rangeList sheetStid="1904" master=""/>
  <rangeList sheetStid="1905" master=""/>
  <rangeList sheetStid="1906" master=""/>
  <rangeList sheetStid="1907" master=""/>
  <rangeList sheetStid="1908" master=""/>
  <rangeList sheetStid="1909" master=""/>
  <rangeList sheetStid="1910" master=""/>
  <rangeList sheetStid="1911" master=""/>
  <rangeList sheetStid="1912" master=""/>
  <rangeList sheetStid="1913" master=""/>
  <rangeList sheetStid="1914" master=""/>
  <rangeList sheetStid="1915" master=""/>
  <rangeList sheetStid="1916" master=""/>
  <rangeList sheetStid="1917" master=""/>
  <rangeList sheetStid="1918" master=""/>
  <rangeList sheetStid="1919" master=""/>
  <rangeList sheetStid="1920" master=""/>
  <rangeList sheetStid="1921" master=""/>
  <rangeList sheetStid="1922" master=""/>
  <rangeList sheetStid="1923" master=""/>
  <rangeList sheetStid="1924" master=""/>
  <rangeList sheetStid="1925" master=""/>
  <rangeList sheetStid="1926" master=""/>
  <rangeList sheetStid="1927" master=""/>
  <rangeList sheetStid="1928" master=""/>
  <rangeList sheetStid="1929" master=""/>
  <rangeList sheetStid="1930" master=""/>
  <rangeList sheetStid="1931" master=""/>
  <rangeList sheetStid="1932" master=""/>
  <rangeList sheetStid="1933" master=""/>
  <rangeList sheetStid="1934" master=""/>
  <rangeList sheetStid="1935" master=""/>
  <rangeList sheetStid="1936" master=""/>
  <rangeList sheetStid="1937" master=""/>
  <rangeList sheetStid="1938" master=""/>
  <rangeList sheetStid="1939" master=""/>
  <rangeList sheetStid="1940" master=""/>
  <rangeList sheetStid="1941" master=""/>
  <rangeList sheetStid="1942" master=""/>
  <rangeList sheetStid="1943" master=""/>
  <rangeList sheetStid="1944" master=""/>
  <rangeList sheetStid="1945" master=""/>
  <rangeList sheetStid="1946" master=""/>
  <rangeList sheetStid="1947" master=""/>
  <rangeList sheetStid="1948" master=""/>
  <rangeList sheetStid="1949" master=""/>
  <rangeList sheetStid="1950" master=""/>
  <rangeList sheetStid="1951" master=""/>
  <rangeList sheetStid="1952" master=""/>
  <rangeList sheetStid="1953" master=""/>
  <rangeList sheetStid="1954" master=""/>
  <rangeList sheetStid="1955" master=""/>
  <rangeList sheetStid="1956" master=""/>
  <rangeList sheetStid="1957" master=""/>
  <rangeList sheetStid="1958" master=""/>
  <rangeList sheetStid="1959" master=""/>
  <rangeList sheetStid="1960" master=""/>
  <rangeList sheetStid="1961" master=""/>
  <rangeList sheetStid="1962" master=""/>
  <rangeList sheetStid="1963" master=""/>
  <rangeList sheetStid="1964" master=""/>
  <rangeList sheetStid="1965" master=""/>
  <rangeList sheetStid="1966" master=""/>
  <rangeList sheetStid="1967" master=""/>
  <rangeList sheetStid="1968" master=""/>
  <rangeList sheetStid="1969" master=""/>
  <rangeList sheetStid="1970" master=""/>
  <rangeList sheetStid="1971" master=""/>
  <rangeList sheetStid="1972" master=""/>
  <rangeList sheetStid="1973" master=""/>
  <rangeList sheetStid="1974" master=""/>
  <rangeList sheetStid="1975" master=""/>
  <rangeList sheetStid="1976" master=""/>
  <rangeList sheetStid="1977" master=""/>
  <rangeList sheetStid="1978" master=""/>
  <rangeList sheetStid="1979" master=""/>
  <rangeList sheetStid="1980" master=""/>
  <rangeList sheetStid="1981" master=""/>
  <rangeList sheetStid="1982" master=""/>
  <rangeList sheetStid="1983" master=""/>
  <rangeList sheetStid="1984" master=""/>
  <rangeList sheetStid="1985" master=""/>
  <rangeList sheetStid="1986" master=""/>
  <rangeList sheetStid="1987" master=""/>
  <rangeList sheetStid="1988" master=""/>
  <rangeList sheetStid="1989" master=""/>
  <rangeList sheetStid="1990" master=""/>
  <rangeList sheetStid="1991" master=""/>
  <rangeList sheetStid="1992" master=""/>
  <rangeList sheetStid="1993" master=""/>
  <rangeList sheetStid="1994" master=""/>
  <rangeList sheetStid="1995" master=""/>
  <rangeList sheetStid="1996" master=""/>
  <rangeList sheetStid="1997" master=""/>
  <rangeList sheetStid="1998" master=""/>
  <rangeList sheetStid="1999" master=""/>
  <rangeList sheetStid="2000" master=""/>
  <rangeList sheetStid="2001" master=""/>
  <rangeList sheetStid="2002" master=""/>
  <rangeList sheetStid="2003" master=""/>
  <rangeList sheetStid="2004" master=""/>
  <rangeList sheetStid="2005" master=""/>
  <rangeList sheetStid="2006" master=""/>
  <rangeList sheetStid="2007" master=""/>
  <rangeList sheetStid="2008" master=""/>
  <rangeList sheetStid="2009" master=""/>
  <rangeList sheetStid="2010" master=""/>
  <rangeList sheetStid="2011" master=""/>
  <rangeList sheetStid="2012" master=""/>
  <rangeList sheetStid="2013" master=""/>
  <rangeList sheetStid="2014" master=""/>
  <rangeList sheetStid="2015" master=""/>
  <rangeList sheetStid="2016" master=""/>
  <rangeList sheetStid="2017" master=""/>
  <rangeList sheetStid="2018" master=""/>
  <rangeList sheetStid="2019" master=""/>
  <rangeList sheetStid="2020" master=""/>
  <rangeList sheetStid="2021" master=""/>
  <rangeList sheetStid="2022" master=""/>
  <rangeList sheetStid="2023" master=""/>
  <rangeList sheetStid="2024" master=""/>
  <rangeList sheetStid="2025" master=""/>
  <rangeList sheetStid="2026" master=""/>
  <rangeList sheetStid="2027" master=""/>
  <rangeList sheetStid="2028" master=""/>
  <rangeList sheetStid="2029" master=""/>
  <rangeList sheetStid="2030" master=""/>
  <rangeList sheetStid="2031" master=""/>
  <rangeList sheetStid="2032" master=""/>
  <rangeList sheetStid="2033" master=""/>
  <rangeList sheetStid="2034" master=""/>
  <rangeList sheetStid="2035" master=""/>
  <rangeList sheetStid="2036" master=""/>
  <rangeList sheetStid="2037" master=""/>
  <rangeList sheetStid="2038" master=""/>
  <rangeList sheetStid="2039" master=""/>
  <rangeList sheetStid="2040" master=""/>
  <rangeList sheetStid="2041" master=""/>
  <rangeList sheetStid="2042" master=""/>
  <rangeList sheetStid="2043" master=""/>
  <rangeList sheetStid="2044" master=""/>
  <rangeList sheetStid="2045" master=""/>
  <rangeList sheetStid="2046" master=""/>
  <rangeList sheetStid="2047" master=""/>
  <rangeList sheetStid="2048" master=""/>
  <rangeList sheetStid="2049" master=""/>
  <rangeList sheetStid="2050" master=""/>
  <rangeList sheetStid="2051" master=""/>
  <rangeList sheetStid="2052" master=""/>
  <rangeList sheetStid="2053" master=""/>
  <rangeList sheetStid="2054" master=""/>
  <rangeList sheetStid="2055" master=""/>
  <rangeList sheetStid="2056" master=""/>
  <rangeList sheetStid="2057" master=""/>
  <rangeList sheetStid="2058" master=""/>
  <rangeList sheetStid="2059" master=""/>
  <rangeList sheetStid="2060" master=""/>
  <rangeList sheetStid="2061" master=""/>
  <rangeList sheetStid="2062" master=""/>
  <rangeList sheetStid="2063" master=""/>
  <rangeList sheetStid="2064" master=""/>
  <rangeList sheetStid="2065" master=""/>
  <rangeList sheetStid="2066" master=""/>
  <rangeList sheetStid="2067" master=""/>
  <rangeList sheetStid="2068" master=""/>
  <rangeList sheetStid="2069" master=""/>
  <rangeList sheetStid="2070" master=""/>
  <rangeList sheetStid="2071" master=""/>
  <rangeList sheetStid="2072" master=""/>
  <rangeList sheetStid="2073" master=""/>
  <rangeList sheetStid="2074" master=""/>
  <rangeList sheetStid="2075" master=""/>
  <rangeList sheetStid="2076" master=""/>
  <rangeList sheetStid="2077" master=""/>
  <rangeList sheetStid="2078" master=""/>
  <rangeList sheetStid="2079" master=""/>
  <rangeList sheetStid="2080" master=""/>
  <rangeList sheetStid="2081" master=""/>
  <rangeList sheetStid="2082" master=""/>
  <rangeList sheetStid="2083" master=""/>
  <rangeList sheetStid="2084" master=""/>
  <rangeList sheetStid="2085" master=""/>
  <rangeList sheetStid="2086" master=""/>
  <rangeList sheetStid="2087" master=""/>
  <rangeList sheetStid="2088" master=""/>
  <rangeList sheetStid="2089" master=""/>
  <rangeList sheetStid="2090" master=""/>
  <rangeList sheetStid="2091" master=""/>
  <rangeList sheetStid="2092" master=""/>
  <rangeList sheetStid="2093" master=""/>
  <rangeList sheetStid="2094" master=""/>
  <rangeList sheetStid="2095" master=""/>
  <rangeList sheetStid="2096" master=""/>
  <rangeList sheetStid="2097" master=""/>
  <rangeList sheetStid="2098" master=""/>
  <rangeList sheetStid="2099" master=""/>
  <rangeList sheetStid="2100" master=""/>
  <rangeList sheetStid="2101" master=""/>
  <rangeList sheetStid="2102" master=""/>
  <rangeList sheetStid="2103" master=""/>
  <rangeList sheetStid="2104" master=""/>
  <rangeList sheetStid="2105" master=""/>
  <rangeList sheetStid="2106" master=""/>
  <rangeList sheetStid="2107" master=""/>
  <rangeList sheetStid="2108" master=""/>
  <rangeList sheetStid="2109" master=""/>
  <rangeList sheetStid="2110" master=""/>
  <rangeList sheetStid="2111" master=""/>
  <rangeList sheetStid="2112" master=""/>
  <rangeList sheetStid="2113" master=""/>
  <rangeList sheetStid="2114" master=""/>
  <rangeList sheetStid="2115" master=""/>
  <rangeList sheetStid="2116" master=""/>
  <rangeList sheetStid="2117" master=""/>
  <rangeList sheetStid="2118" master=""/>
  <rangeList sheetStid="2119" master=""/>
  <rangeList sheetStid="2120" master=""/>
  <rangeList sheetStid="2121" master=""/>
  <rangeList sheetStid="2122" master=""/>
  <rangeList sheetStid="2123" master=""/>
  <rangeList sheetStid="2124" master=""/>
  <rangeList sheetStid="2125" master=""/>
  <rangeList sheetStid="2126" master=""/>
  <rangeList sheetStid="2127" master=""/>
  <rangeList sheetStid="2128" master=""/>
  <rangeList sheetStid="2129" master=""/>
  <rangeList sheetStid="2130" master=""/>
  <rangeList sheetStid="2131" master=""/>
  <rangeList sheetStid="2132" master=""/>
  <rangeList sheetStid="2133" master=""/>
  <rangeList sheetStid="2134" master=""/>
  <rangeList sheetStid="2135" master=""/>
  <rangeList sheetStid="2136" master=""/>
  <rangeList sheetStid="2137" master=""/>
  <rangeList sheetStid="2138" master=""/>
  <rangeList sheetStid="2139" master=""/>
  <rangeList sheetStid="2140" master=""/>
  <rangeList sheetStid="2141" master=""/>
  <rangeList sheetStid="2142" master=""/>
  <rangeList sheetStid="2143" master=""/>
  <rangeList sheetStid="2144" master=""/>
  <rangeList sheetStid="2145" master=""/>
  <rangeList sheetStid="2146" master=""/>
  <rangeList sheetStid="2147" master=""/>
  <rangeList sheetStid="2148" master=""/>
  <rangeList sheetStid="2149" master=""/>
  <rangeList sheetStid="2150" master=""/>
  <rangeList sheetStid="2151" master=""/>
  <rangeList sheetStid="2152" master=""/>
  <rangeList sheetStid="2153" master=""/>
  <rangeList sheetStid="2154" master=""/>
  <rangeList sheetStid="2155" master=""/>
  <rangeList sheetStid="2156" master=""/>
  <rangeList sheetStid="2157" master=""/>
  <rangeList sheetStid="2158" master=""/>
  <rangeList sheetStid="2159" master=""/>
  <rangeList sheetStid="2160" master=""/>
  <rangeList sheetStid="2161" master=""/>
  <rangeList sheetStid="2162" master=""/>
  <rangeList sheetStid="2163" master=""/>
  <rangeList sheetStid="2164" master=""/>
  <rangeList sheetStid="2165" master=""/>
  <rangeList sheetStid="2166" master=""/>
  <rangeList sheetStid="2167" master=""/>
  <rangeList sheetStid="2168" master=""/>
  <rangeList sheetStid="2169" master=""/>
  <rangeList sheetStid="2170" master=""/>
  <rangeList sheetStid="2171" master=""/>
  <rangeList sheetStid="2172" master=""/>
  <rangeList sheetStid="2173" master=""/>
  <rangeList sheetStid="2174" master=""/>
  <rangeList sheetStid="2175" master=""/>
  <rangeList sheetStid="2176" master=""/>
  <rangeList sheetStid="2177" master="">
    <arrUserId title="区域1_1_1_1_1" rangeCreator="" othersAccessPermission="edit"/>
  </rangeList>
  <rangeList sheetStid="2178" master=""/>
  <rangeList sheetStid="2179" master=""/>
  <rangeList sheetStid="2180" master=""/>
  <rangeList sheetStid="2181" master=""/>
  <rangeList sheetStid="2182" master=""/>
  <rangeList sheetStid="2183" master=""/>
  <rangeList sheetStid="2184" master=""/>
  <rangeList sheetStid="2185" master=""/>
  <rangeList sheetStid="2186" master=""/>
  <rangeList sheetStid="2187" master=""/>
  <rangeList sheetStid="2188" master=""/>
  <rangeList sheetStid="2189" master=""/>
  <rangeList sheetStid="2190" master=""/>
  <rangeList sheetStid="2191" master=""/>
  <rangeList sheetStid="2192" master=""/>
  <rangeList sheetStid="2193" master=""/>
  <rangeList sheetStid="2194" master=""/>
  <rangeList sheetStid="2195" master=""/>
  <rangeList sheetStid="2196" master=""/>
  <rangeList sheetStid="2197" master=""/>
  <rangeList sheetStid="2198" master=""/>
  <rangeList sheetStid="2199" master=""/>
  <rangeList sheetStid="2200" master=""/>
  <rangeList sheetStid="2201" master=""/>
  <rangeList sheetStid="2202" master=""/>
  <rangeList sheetStid="2203" master=""/>
  <rangeList sheetStid="2204" master=""/>
  <rangeList sheetStid="2205" master=""/>
  <rangeList sheetStid="2206" master=""/>
  <rangeList sheetStid="2207" master=""/>
  <rangeList sheetStid="2208" master=""/>
  <rangeList sheetStid="2209" master=""/>
  <rangeList sheetStid="2210" master=""/>
  <rangeList sheetStid="2211" master=""/>
  <rangeList sheetStid="2212" master=""/>
</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6</vt:i4>
      </vt:variant>
    </vt:vector>
  </HeadingPairs>
  <TitlesOfParts>
    <vt:vector size="20" baseType="lpstr">
      <vt:lpstr>1一般收入</vt:lpstr>
      <vt:lpstr>2一般支出</vt:lpstr>
      <vt:lpstr>3一般平衡</vt:lpstr>
      <vt:lpstr>4本级一般支出</vt:lpstr>
      <vt:lpstr>5-本级基本支出</vt:lpstr>
      <vt:lpstr>6-基金收入</vt:lpstr>
      <vt:lpstr>7-基金支出</vt:lpstr>
      <vt:lpstr>8-本级基金支出</vt:lpstr>
      <vt:lpstr>9-基金平衡</vt:lpstr>
      <vt:lpstr>10-国资收支</vt:lpstr>
      <vt:lpstr>11-国资本级收支</vt:lpstr>
      <vt:lpstr>12-国资平衡</vt:lpstr>
      <vt:lpstr>13-社保收支</vt:lpstr>
      <vt:lpstr>14-债务限额及余额表</vt:lpstr>
      <vt:lpstr>'3一般平衡'!Print_Area</vt:lpstr>
      <vt:lpstr>'4本级一般支出'!Print_Area</vt:lpstr>
      <vt:lpstr>'6-基金收入'!Print_Area</vt:lpstr>
      <vt:lpstr>'1一般收入'!Print_Titles</vt:lpstr>
      <vt:lpstr>'2一般支出'!Print_Titles</vt:lpstr>
      <vt:lpstr>'4本级一般支出'!Print_Titles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lining</dc:creator>
  <cp:lastModifiedBy>Administrator</cp:lastModifiedBy>
  <cp:lastPrinted>2021-08-26T06:45:00Z</cp:lastPrinted>
  <dcterms:created xsi:type="dcterms:W3CDTF">2002-01-30T06:45:00Z</dcterms:created>
  <dcterms:modified xsi:type="dcterms:W3CDTF">2024-09-29T01:33:23Z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y fmtid="{D5CDD505-2E9C-101B-9397-08002B2CF9AE}" pid="3" name="ICV">
    <vt:lpwstr>A5DA07D7798A4397A6F7092BB529C2A7_13</vt:lpwstr>
  </property>
</Properties>
</file>